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ôm" sheetId="1" r:id="rId1"/>
    <sheet name="cá" sheetId="2" r:id="rId2"/>
    <sheet name="ngao" sheetId="3" r:id="rId3"/>
  </sheets>
  <definedNames/>
  <calcPr fullCalcOnLoad="1"/>
</workbook>
</file>

<file path=xl/sharedStrings.xml><?xml version="1.0" encoding="utf-8"?>
<sst xmlns="http://schemas.openxmlformats.org/spreadsheetml/2006/main" count="127" uniqueCount="34">
  <si>
    <t>ĐỊNH HƯỚNG PHÁT TRIỂN SẢN PHẨM HÀNG HÓA CHỦ LỰC LĨNH VỰC THỦY SẢN</t>
  </si>
  <si>
    <t>(Đối với cá)</t>
  </si>
  <si>
    <t>TT</t>
  </si>
  <si>
    <t>Xã</t>
  </si>
  <si>
    <t>Đến 2015</t>
  </si>
  <si>
    <t>Tổng</t>
  </si>
  <si>
    <t>DT</t>
  </si>
  <si>
    <t>SL</t>
  </si>
  <si>
    <t>ƯTGTSX
(tỷ đồng)</t>
  </si>
  <si>
    <t>Trong đó</t>
  </si>
  <si>
    <t>TC, TCCNC</t>
  </si>
  <si>
    <t>NS</t>
  </si>
  <si>
    <t>QCCT, BTC</t>
  </si>
  <si>
    <t>Tân Lộc</t>
  </si>
  <si>
    <t>Hồng Lộc</t>
  </si>
  <si>
    <t>Thịnh Lộc</t>
  </si>
  <si>
    <t>An Lộc</t>
  </si>
  <si>
    <t>Bình Lộc</t>
  </si>
  <si>
    <t>Ích Hậu</t>
  </si>
  <si>
    <t>Phù Lưu</t>
  </si>
  <si>
    <t>Thạch Bằng</t>
  </si>
  <si>
    <t>Thạch Mỹ</t>
  </si>
  <si>
    <t>Thạch Kim</t>
  </si>
  <si>
    <t>Thạch Châu</t>
  </si>
  <si>
    <t>Hộ Độ</t>
  </si>
  <si>
    <t>Mai Phụ</t>
  </si>
  <si>
    <t>Đến 2020</t>
  </si>
  <si>
    <t>ỦY BAN NHÂN DÂN HUYỆN LỘC HÀ</t>
  </si>
  <si>
    <t>Ghi chú: DT: diện tích (ha); SL: sản lượng (tấn); NS: năng suất (tấn/ha); ƯTGTSX: ước tính giá trị sản xuất theo giá cố định (1994)</t>
  </si>
  <si>
    <t xml:space="preserve"> - TC, TCCNC: thâm canh, thâm canh công nghệ cao; QCCT, BTC: Quảng canh cải tiến, bán thâm canh</t>
  </si>
  <si>
    <t>(Đối với ngao)</t>
  </si>
  <si>
    <t>ƯTGTSX
(triệu đồng)</t>
  </si>
  <si>
    <t xml:space="preserve">Phụ lục 3: ĐỊNH HƯỚNG PHÁT TRIỂN SẢN PHẨM TÔM NUÔI TIÊU CHUẨN HÀNG HÓA </t>
  </si>
  <si>
    <t>(Kèm theo Quyết định số  663 /QĐ-UBND ngày  8  / 5 /2012 của UBND huyện Lộc Hà)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</si>
</sst>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67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2" sqref="A2:T2"/>
    </sheetView>
  </sheetViews>
  <sheetFormatPr defaultColWidth="9.140625" defaultRowHeight="12.75"/>
  <cols>
    <col min="1" max="1" width="4.57421875" style="5" customWidth="1"/>
    <col min="2" max="2" width="14.57421875" style="5" customWidth="1"/>
    <col min="3" max="4" width="6.57421875" style="5" customWidth="1"/>
    <col min="5" max="5" width="9.8515625" style="5" customWidth="1"/>
    <col min="6" max="13" width="7.00390625" style="5" customWidth="1"/>
    <col min="14" max="14" width="10.00390625" style="5" customWidth="1"/>
    <col min="15" max="20" width="6.8515625" style="5" customWidth="1"/>
    <col min="21" max="16384" width="9.140625" style="5" customWidth="1"/>
  </cols>
  <sheetData>
    <row r="1" spans="1:20" ht="18.7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6" customFormat="1" ht="18.7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4" spans="1:20" ht="18.75">
      <c r="A4" s="16" t="s">
        <v>2</v>
      </c>
      <c r="B4" s="16" t="s">
        <v>3</v>
      </c>
      <c r="C4" s="16" t="s">
        <v>4</v>
      </c>
      <c r="D4" s="16"/>
      <c r="E4" s="16"/>
      <c r="F4" s="16"/>
      <c r="G4" s="16"/>
      <c r="H4" s="16"/>
      <c r="I4" s="16"/>
      <c r="J4" s="16"/>
      <c r="K4" s="16"/>
      <c r="L4" s="16" t="s">
        <v>26</v>
      </c>
      <c r="M4" s="16"/>
      <c r="N4" s="16"/>
      <c r="O4" s="16"/>
      <c r="P4" s="16"/>
      <c r="Q4" s="16"/>
      <c r="R4" s="16"/>
      <c r="S4" s="16"/>
      <c r="T4" s="16"/>
    </row>
    <row r="5" spans="1:20" ht="18.75">
      <c r="A5" s="16"/>
      <c r="B5" s="16"/>
      <c r="C5" s="16" t="s">
        <v>5</v>
      </c>
      <c r="D5" s="16"/>
      <c r="E5" s="16"/>
      <c r="F5" s="16" t="s">
        <v>9</v>
      </c>
      <c r="G5" s="16"/>
      <c r="H5" s="16"/>
      <c r="I5" s="16"/>
      <c r="J5" s="16"/>
      <c r="K5" s="16"/>
      <c r="L5" s="16" t="s">
        <v>5</v>
      </c>
      <c r="M5" s="16"/>
      <c r="N5" s="16"/>
      <c r="O5" s="16" t="s">
        <v>9</v>
      </c>
      <c r="P5" s="16"/>
      <c r="Q5" s="16"/>
      <c r="R5" s="16"/>
      <c r="S5" s="16"/>
      <c r="T5" s="16"/>
    </row>
    <row r="6" spans="1:20" ht="47.25" customHeight="1">
      <c r="A6" s="16"/>
      <c r="B6" s="16"/>
      <c r="C6" s="16" t="s">
        <v>6</v>
      </c>
      <c r="D6" s="16" t="s">
        <v>7</v>
      </c>
      <c r="E6" s="17" t="s">
        <v>8</v>
      </c>
      <c r="F6" s="16" t="s">
        <v>10</v>
      </c>
      <c r="G6" s="16"/>
      <c r="H6" s="16"/>
      <c r="I6" s="16" t="s">
        <v>12</v>
      </c>
      <c r="J6" s="16"/>
      <c r="K6" s="16"/>
      <c r="L6" s="16" t="s">
        <v>6</v>
      </c>
      <c r="M6" s="16" t="s">
        <v>7</v>
      </c>
      <c r="N6" s="17" t="s">
        <v>8</v>
      </c>
      <c r="O6" s="16" t="s">
        <v>10</v>
      </c>
      <c r="P6" s="16"/>
      <c r="Q6" s="16"/>
      <c r="R6" s="16" t="s">
        <v>12</v>
      </c>
      <c r="S6" s="16"/>
      <c r="T6" s="16"/>
    </row>
    <row r="7" spans="1:20" ht="29.25" customHeight="1">
      <c r="A7" s="16"/>
      <c r="B7" s="16"/>
      <c r="C7" s="16"/>
      <c r="D7" s="16"/>
      <c r="E7" s="17"/>
      <c r="F7" s="14" t="s">
        <v>6</v>
      </c>
      <c r="G7" s="14" t="s">
        <v>11</v>
      </c>
      <c r="H7" s="14" t="s">
        <v>7</v>
      </c>
      <c r="I7" s="14" t="s">
        <v>6</v>
      </c>
      <c r="J7" s="14" t="s">
        <v>11</v>
      </c>
      <c r="K7" s="14" t="s">
        <v>7</v>
      </c>
      <c r="L7" s="16"/>
      <c r="M7" s="16"/>
      <c r="N7" s="17"/>
      <c r="O7" s="14" t="s">
        <v>6</v>
      </c>
      <c r="P7" s="14" t="s">
        <v>11</v>
      </c>
      <c r="Q7" s="14" t="s">
        <v>7</v>
      </c>
      <c r="R7" s="14" t="s">
        <v>6</v>
      </c>
      <c r="S7" s="14" t="s">
        <v>11</v>
      </c>
      <c r="T7" s="14" t="s">
        <v>7</v>
      </c>
    </row>
    <row r="8" spans="1:20" ht="18" customHeight="1">
      <c r="A8" s="15">
        <v>1</v>
      </c>
      <c r="B8" s="7" t="s">
        <v>24</v>
      </c>
      <c r="C8" s="7">
        <v>77</v>
      </c>
      <c r="D8" s="7">
        <f>H8+K8</f>
        <v>314.4</v>
      </c>
      <c r="E8" s="8">
        <f>D8*0.028</f>
        <v>8.8032</v>
      </c>
      <c r="F8" s="7">
        <v>15</v>
      </c>
      <c r="G8" s="7">
        <v>16</v>
      </c>
      <c r="H8" s="7">
        <f>F8*G8</f>
        <v>240</v>
      </c>
      <c r="I8" s="7">
        <f>C8-F8</f>
        <v>62</v>
      </c>
      <c r="J8" s="7">
        <v>1.2</v>
      </c>
      <c r="K8" s="7">
        <f>I8*J8</f>
        <v>74.39999999999999</v>
      </c>
      <c r="L8" s="7">
        <v>110</v>
      </c>
      <c r="M8" s="7">
        <f>Q8+T8</f>
        <v>448</v>
      </c>
      <c r="N8" s="9">
        <f>M8*0.028</f>
        <v>12.544</v>
      </c>
      <c r="O8" s="7">
        <v>15</v>
      </c>
      <c r="P8" s="7">
        <v>21</v>
      </c>
      <c r="Q8" s="7">
        <f>O8*P8</f>
        <v>315</v>
      </c>
      <c r="R8" s="7">
        <f>L8-O8</f>
        <v>95</v>
      </c>
      <c r="S8" s="7">
        <v>1.4</v>
      </c>
      <c r="T8" s="7">
        <f>R8*S8</f>
        <v>133</v>
      </c>
    </row>
    <row r="9" spans="1:20" ht="18" customHeight="1">
      <c r="A9" s="15">
        <v>2</v>
      </c>
      <c r="B9" s="7" t="s">
        <v>25</v>
      </c>
      <c r="C9" s="7">
        <v>2</v>
      </c>
      <c r="D9" s="7">
        <f>H9+K9</f>
        <v>32</v>
      </c>
      <c r="E9" s="8">
        <f>D9*0.028</f>
        <v>0.896</v>
      </c>
      <c r="F9" s="7">
        <v>2</v>
      </c>
      <c r="G9" s="7">
        <v>16</v>
      </c>
      <c r="H9" s="7">
        <f>F9*G9</f>
        <v>32</v>
      </c>
      <c r="I9" s="7"/>
      <c r="J9" s="7"/>
      <c r="K9" s="7"/>
      <c r="L9" s="7">
        <v>9</v>
      </c>
      <c r="M9" s="7">
        <f>Q9+T9</f>
        <v>50.4</v>
      </c>
      <c r="N9" s="9">
        <f>M9*0.028</f>
        <v>1.4112</v>
      </c>
      <c r="O9" s="7">
        <v>2</v>
      </c>
      <c r="P9" s="7">
        <v>21</v>
      </c>
      <c r="Q9" s="7">
        <f>O9*P9</f>
        <v>42</v>
      </c>
      <c r="R9" s="7">
        <f>L9-O9</f>
        <v>7</v>
      </c>
      <c r="S9" s="7">
        <v>1.2</v>
      </c>
      <c r="T9" s="7">
        <f>R9*S9</f>
        <v>8.4</v>
      </c>
    </row>
    <row r="10" spans="1:20" ht="18" customHeight="1">
      <c r="A10" s="15">
        <v>3</v>
      </c>
      <c r="B10" s="7" t="s">
        <v>21</v>
      </c>
      <c r="C10" s="7">
        <v>16</v>
      </c>
      <c r="D10" s="7">
        <f>H10+K10</f>
        <v>108</v>
      </c>
      <c r="E10" s="8">
        <f>D10*0.028</f>
        <v>3.024</v>
      </c>
      <c r="F10" s="7">
        <v>6</v>
      </c>
      <c r="G10" s="7">
        <v>16</v>
      </c>
      <c r="H10" s="7">
        <f>F10*G10</f>
        <v>96</v>
      </c>
      <c r="I10" s="7">
        <f>C10-F10</f>
        <v>10</v>
      </c>
      <c r="J10" s="7">
        <v>1.2</v>
      </c>
      <c r="K10" s="7">
        <f>I10*J10</f>
        <v>12</v>
      </c>
      <c r="L10" s="7">
        <v>16</v>
      </c>
      <c r="M10" s="7">
        <f>Q10+T10</f>
        <v>138</v>
      </c>
      <c r="N10" s="9">
        <f>M10*0.028</f>
        <v>3.864</v>
      </c>
      <c r="O10" s="7">
        <v>6</v>
      </c>
      <c r="P10" s="7">
        <v>21</v>
      </c>
      <c r="Q10" s="7">
        <f>O10*P10</f>
        <v>126</v>
      </c>
      <c r="R10" s="7">
        <f>L10-O10</f>
        <v>10</v>
      </c>
      <c r="S10" s="7">
        <v>1.2</v>
      </c>
      <c r="T10" s="7">
        <f>R10*S10</f>
        <v>12</v>
      </c>
    </row>
    <row r="11" spans="1:20" ht="18" customHeight="1">
      <c r="A11" s="15">
        <v>4</v>
      </c>
      <c r="B11" s="7" t="s">
        <v>23</v>
      </c>
      <c r="C11" s="7">
        <v>10</v>
      </c>
      <c r="D11" s="7">
        <f>H11+K11</f>
        <v>41.6</v>
      </c>
      <c r="E11" s="8">
        <f>D11*0.028</f>
        <v>1.1648</v>
      </c>
      <c r="F11" s="7">
        <v>2</v>
      </c>
      <c r="G11" s="7">
        <v>16</v>
      </c>
      <c r="H11" s="7">
        <f>F11*G11</f>
        <v>32</v>
      </c>
      <c r="I11" s="7">
        <f>C11-F11</f>
        <v>8</v>
      </c>
      <c r="J11" s="7">
        <v>1.2</v>
      </c>
      <c r="K11" s="7">
        <f>I11*J11</f>
        <v>9.6</v>
      </c>
      <c r="L11" s="7">
        <v>10</v>
      </c>
      <c r="M11" s="7">
        <f>Q11+T11</f>
        <v>51.6</v>
      </c>
      <c r="N11" s="9">
        <f>M11*0.028</f>
        <v>1.4448</v>
      </c>
      <c r="O11" s="7">
        <v>2</v>
      </c>
      <c r="P11" s="7">
        <v>21</v>
      </c>
      <c r="Q11" s="7">
        <f>O11*P11</f>
        <v>42</v>
      </c>
      <c r="R11" s="7">
        <f>L11-O11</f>
        <v>8</v>
      </c>
      <c r="S11" s="7">
        <v>1.2</v>
      </c>
      <c r="T11" s="7">
        <f>R11*S11</f>
        <v>9.6</v>
      </c>
    </row>
    <row r="12" spans="1:20" ht="18" customHeight="1">
      <c r="A12" s="15">
        <v>5</v>
      </c>
      <c r="B12" s="7" t="s">
        <v>20</v>
      </c>
      <c r="C12" s="7">
        <v>20</v>
      </c>
      <c r="D12" s="7">
        <f>H12+K12</f>
        <v>24</v>
      </c>
      <c r="E12" s="8">
        <f>D12*0.028</f>
        <v>0.672</v>
      </c>
      <c r="F12" s="7"/>
      <c r="G12" s="7"/>
      <c r="H12" s="7"/>
      <c r="I12" s="7">
        <f>C12-F12</f>
        <v>20</v>
      </c>
      <c r="J12" s="7">
        <v>1.2</v>
      </c>
      <c r="K12" s="7">
        <f>I12*J12</f>
        <v>24</v>
      </c>
      <c r="L12" s="7">
        <v>30</v>
      </c>
      <c r="M12" s="7">
        <f>Q12+T12</f>
        <v>40.800000000000004</v>
      </c>
      <c r="N12" s="9">
        <f>M12*0.028</f>
        <v>1.1424</v>
      </c>
      <c r="O12" s="7"/>
      <c r="P12" s="7"/>
      <c r="Q12" s="7"/>
      <c r="R12" s="7">
        <f>L12-O12</f>
        <v>30</v>
      </c>
      <c r="S12" s="7">
        <v>1.36</v>
      </c>
      <c r="T12" s="7">
        <f>R12*S12</f>
        <v>40.800000000000004</v>
      </c>
    </row>
    <row r="13" spans="1:20" s="13" customFormat="1" ht="18" customHeight="1">
      <c r="A13" s="10"/>
      <c r="B13" s="10" t="s">
        <v>5</v>
      </c>
      <c r="C13" s="10">
        <f>SUM(C8:C12)</f>
        <v>125</v>
      </c>
      <c r="D13" s="10">
        <f>SUM(D8:D12)</f>
        <v>520</v>
      </c>
      <c r="E13" s="10">
        <f>SUM(E8:E12)</f>
        <v>14.560000000000002</v>
      </c>
      <c r="F13" s="10">
        <f>SUM(F8:F12)</f>
        <v>25</v>
      </c>
      <c r="G13" s="10">
        <f>H13/F13</f>
        <v>16</v>
      </c>
      <c r="H13" s="10">
        <f>SUM(H8:H12)</f>
        <v>400</v>
      </c>
      <c r="I13" s="10">
        <f>SUM(I8:I12)</f>
        <v>100</v>
      </c>
      <c r="J13" s="10">
        <f>K13/I13</f>
        <v>1.2</v>
      </c>
      <c r="K13" s="10">
        <f>SUM(K8:K12)</f>
        <v>119.99999999999999</v>
      </c>
      <c r="L13" s="10">
        <f>SUM(L8:L12)</f>
        <v>175</v>
      </c>
      <c r="M13" s="11">
        <f>SUM(M8:M12)</f>
        <v>728.8</v>
      </c>
      <c r="N13" s="12">
        <f>SUM(N8:N12)</f>
        <v>20.4064</v>
      </c>
      <c r="O13" s="10">
        <f>SUM(O8:O12)</f>
        <v>25</v>
      </c>
      <c r="P13" s="10">
        <f>Q13/O13</f>
        <v>21</v>
      </c>
      <c r="Q13" s="10">
        <f>SUM(Q8:Q12)</f>
        <v>525</v>
      </c>
      <c r="R13" s="10">
        <f>SUM(R8:R12)</f>
        <v>150</v>
      </c>
      <c r="S13" s="12">
        <f>T13/R13</f>
        <v>1.3586666666666667</v>
      </c>
      <c r="T13" s="11">
        <f>SUM(T8:T12)</f>
        <v>203.8</v>
      </c>
    </row>
    <row r="15" ht="18.75">
      <c r="A15" s="5" t="s">
        <v>28</v>
      </c>
    </row>
    <row r="16" ht="18.75">
      <c r="A16" s="5" t="s">
        <v>29</v>
      </c>
    </row>
  </sheetData>
  <mergeCells count="20">
    <mergeCell ref="A1:T1"/>
    <mergeCell ref="A2:T2"/>
    <mergeCell ref="A4:A7"/>
    <mergeCell ref="B4:B7"/>
    <mergeCell ref="C4:K4"/>
    <mergeCell ref="L4:T4"/>
    <mergeCell ref="C5:E5"/>
    <mergeCell ref="C6:C7"/>
    <mergeCell ref="D6:D7"/>
    <mergeCell ref="E6:E7"/>
    <mergeCell ref="F6:H6"/>
    <mergeCell ref="N6:N7"/>
    <mergeCell ref="F5:K5"/>
    <mergeCell ref="R6:T6"/>
    <mergeCell ref="O5:T5"/>
    <mergeCell ref="I6:K6"/>
    <mergeCell ref="L6:L7"/>
    <mergeCell ref="M6:M7"/>
    <mergeCell ref="L5:N5"/>
    <mergeCell ref="O6:Q6"/>
  </mergeCells>
  <printOptions/>
  <pageMargins left="0" right="0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C1">
      <selection activeCell="R22" sqref="R22"/>
    </sheetView>
  </sheetViews>
  <sheetFormatPr defaultColWidth="9.140625" defaultRowHeight="12.75"/>
  <cols>
    <col min="1" max="1" width="4.57421875" style="1" customWidth="1"/>
    <col min="2" max="2" width="11.57421875" style="1" customWidth="1"/>
    <col min="3" max="4" width="6.8515625" style="1" customWidth="1"/>
    <col min="5" max="5" width="9.140625" style="1" customWidth="1"/>
    <col min="6" max="13" width="6.8515625" style="1" customWidth="1"/>
    <col min="14" max="14" width="9.140625" style="1" customWidth="1"/>
    <col min="15" max="20" width="6.7109375" style="1" customWidth="1"/>
    <col min="21" max="16384" width="9.140625" style="1" customWidth="1"/>
  </cols>
  <sheetData>
    <row r="1" spans="1:6" ht="15.75">
      <c r="A1" s="20" t="s">
        <v>27</v>
      </c>
      <c r="B1" s="20"/>
      <c r="C1" s="20"/>
      <c r="D1" s="20"/>
      <c r="E1" s="20"/>
      <c r="F1" s="20"/>
    </row>
    <row r="3" spans="1:20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6" spans="1:20" ht="15.75">
      <c r="A6" s="21" t="s">
        <v>2</v>
      </c>
      <c r="B6" s="21" t="s">
        <v>3</v>
      </c>
      <c r="C6" s="21" t="s">
        <v>4</v>
      </c>
      <c r="D6" s="21"/>
      <c r="E6" s="21"/>
      <c r="F6" s="21"/>
      <c r="G6" s="21"/>
      <c r="H6" s="21"/>
      <c r="I6" s="21"/>
      <c r="J6" s="21"/>
      <c r="K6" s="21"/>
      <c r="L6" s="21" t="s">
        <v>26</v>
      </c>
      <c r="M6" s="21"/>
      <c r="N6" s="21"/>
      <c r="O6" s="21"/>
      <c r="P6" s="21"/>
      <c r="Q6" s="21"/>
      <c r="R6" s="21"/>
      <c r="S6" s="21"/>
      <c r="T6" s="21"/>
    </row>
    <row r="7" spans="1:20" ht="15.75">
      <c r="A7" s="21"/>
      <c r="B7" s="21"/>
      <c r="C7" s="21" t="s">
        <v>5</v>
      </c>
      <c r="D7" s="21"/>
      <c r="E7" s="21"/>
      <c r="F7" s="21" t="s">
        <v>9</v>
      </c>
      <c r="G7" s="21"/>
      <c r="H7" s="21"/>
      <c r="I7" s="21"/>
      <c r="J7" s="21"/>
      <c r="K7" s="21"/>
      <c r="L7" s="21" t="s">
        <v>5</v>
      </c>
      <c r="M7" s="21"/>
      <c r="N7" s="21"/>
      <c r="O7" s="21" t="s">
        <v>9</v>
      </c>
      <c r="P7" s="21"/>
      <c r="Q7" s="21"/>
      <c r="R7" s="21"/>
      <c r="S7" s="21"/>
      <c r="T7" s="21"/>
    </row>
    <row r="8" spans="1:20" ht="47.25" customHeight="1">
      <c r="A8" s="21"/>
      <c r="B8" s="21"/>
      <c r="C8" s="21" t="s">
        <v>6</v>
      </c>
      <c r="D8" s="21" t="s">
        <v>7</v>
      </c>
      <c r="E8" s="22" t="s">
        <v>31</v>
      </c>
      <c r="F8" s="21" t="s">
        <v>10</v>
      </c>
      <c r="G8" s="21"/>
      <c r="H8" s="21"/>
      <c r="I8" s="21" t="s">
        <v>12</v>
      </c>
      <c r="J8" s="21"/>
      <c r="K8" s="21"/>
      <c r="L8" s="21" t="s">
        <v>6</v>
      </c>
      <c r="M8" s="21" t="s">
        <v>7</v>
      </c>
      <c r="N8" s="22" t="s">
        <v>31</v>
      </c>
      <c r="O8" s="21" t="s">
        <v>10</v>
      </c>
      <c r="P8" s="21"/>
      <c r="Q8" s="21"/>
      <c r="R8" s="21" t="s">
        <v>12</v>
      </c>
      <c r="S8" s="21"/>
      <c r="T8" s="21"/>
    </row>
    <row r="9" spans="1:20" ht="15.75">
      <c r="A9" s="21"/>
      <c r="B9" s="21"/>
      <c r="C9" s="21"/>
      <c r="D9" s="21"/>
      <c r="E9" s="22"/>
      <c r="F9" s="3" t="s">
        <v>6</v>
      </c>
      <c r="G9" s="3" t="s">
        <v>11</v>
      </c>
      <c r="H9" s="3" t="s">
        <v>7</v>
      </c>
      <c r="I9" s="3" t="s">
        <v>6</v>
      </c>
      <c r="J9" s="3" t="s">
        <v>11</v>
      </c>
      <c r="K9" s="3" t="s">
        <v>7</v>
      </c>
      <c r="L9" s="21"/>
      <c r="M9" s="21"/>
      <c r="N9" s="22"/>
      <c r="O9" s="3" t="s">
        <v>6</v>
      </c>
      <c r="P9" s="3" t="s">
        <v>11</v>
      </c>
      <c r="Q9" s="3" t="s">
        <v>7</v>
      </c>
      <c r="R9" s="3" t="s">
        <v>6</v>
      </c>
      <c r="S9" s="3" t="s">
        <v>11</v>
      </c>
      <c r="T9" s="3" t="s">
        <v>7</v>
      </c>
    </row>
    <row r="10" spans="1:20" ht="18" customHeight="1">
      <c r="A10" s="3">
        <v>1</v>
      </c>
      <c r="B10" s="3" t="s">
        <v>13</v>
      </c>
      <c r="C10" s="3">
        <v>32.4</v>
      </c>
      <c r="D10" s="3">
        <f>H10+K10</f>
        <v>38.879999999999995</v>
      </c>
      <c r="E10" s="3">
        <f>8*D10</f>
        <v>311.03999999999996</v>
      </c>
      <c r="F10" s="3"/>
      <c r="G10" s="3"/>
      <c r="H10" s="3"/>
      <c r="I10" s="3">
        <v>32.4</v>
      </c>
      <c r="J10" s="3">
        <v>1.2</v>
      </c>
      <c r="K10" s="3">
        <f>I10*J10</f>
        <v>38.879999999999995</v>
      </c>
      <c r="L10" s="3">
        <v>32.4</v>
      </c>
      <c r="M10" s="3">
        <f>Q10+T10</f>
        <v>44.064</v>
      </c>
      <c r="N10" s="3">
        <f aca="true" t="shared" si="0" ref="N10:N19">M10*8</f>
        <v>352.512</v>
      </c>
      <c r="O10" s="3"/>
      <c r="P10" s="3"/>
      <c r="Q10" s="3"/>
      <c r="R10" s="3">
        <v>32.4</v>
      </c>
      <c r="S10" s="3">
        <v>1.36</v>
      </c>
      <c r="T10" s="3">
        <f>R10*S10</f>
        <v>44.064</v>
      </c>
    </row>
    <row r="11" spans="1:20" ht="18" customHeight="1">
      <c r="A11" s="3">
        <v>2</v>
      </c>
      <c r="B11" s="3" t="s">
        <v>14</v>
      </c>
      <c r="C11" s="3">
        <v>23</v>
      </c>
      <c r="D11" s="3">
        <f aca="true" t="shared" si="1" ref="D11:D19">H11+K11</f>
        <v>27.599999999999998</v>
      </c>
      <c r="E11" s="3">
        <f aca="true" t="shared" si="2" ref="E11:E19">D11*8</f>
        <v>220.79999999999998</v>
      </c>
      <c r="F11" s="3"/>
      <c r="G11" s="3"/>
      <c r="H11" s="3"/>
      <c r="I11" s="3">
        <v>23</v>
      </c>
      <c r="J11" s="3">
        <v>1.2</v>
      </c>
      <c r="K11" s="3">
        <f aca="true" t="shared" si="3" ref="K11:K19">I11*J11</f>
        <v>27.599999999999998</v>
      </c>
      <c r="L11" s="3">
        <v>30</v>
      </c>
      <c r="M11" s="3">
        <f aca="true" t="shared" si="4" ref="M11:M19">Q11+T11</f>
        <v>45.080000000000005</v>
      </c>
      <c r="N11" s="3">
        <f t="shared" si="0"/>
        <v>360.64000000000004</v>
      </c>
      <c r="O11" s="3">
        <v>2</v>
      </c>
      <c r="P11" s="3">
        <v>3.5</v>
      </c>
      <c r="Q11" s="3">
        <f>O11*P11</f>
        <v>7</v>
      </c>
      <c r="R11" s="3">
        <v>28</v>
      </c>
      <c r="S11" s="3">
        <v>1.36</v>
      </c>
      <c r="T11" s="3">
        <f aca="true" t="shared" si="5" ref="T11:T19">R11*S11</f>
        <v>38.080000000000005</v>
      </c>
    </row>
    <row r="12" spans="1:20" ht="18" customHeight="1">
      <c r="A12" s="3">
        <v>3</v>
      </c>
      <c r="B12" s="3" t="s">
        <v>15</v>
      </c>
      <c r="C12" s="3">
        <v>5</v>
      </c>
      <c r="D12" s="3">
        <f t="shared" si="1"/>
        <v>6</v>
      </c>
      <c r="E12" s="3">
        <f t="shared" si="2"/>
        <v>48</v>
      </c>
      <c r="F12" s="3"/>
      <c r="G12" s="3"/>
      <c r="H12" s="3"/>
      <c r="I12" s="3">
        <v>5</v>
      </c>
      <c r="J12" s="3">
        <v>1.2</v>
      </c>
      <c r="K12" s="3">
        <f t="shared" si="3"/>
        <v>6</v>
      </c>
      <c r="L12" s="3">
        <v>5</v>
      </c>
      <c r="M12" s="3">
        <f t="shared" si="4"/>
        <v>6.800000000000001</v>
      </c>
      <c r="N12" s="3">
        <f t="shared" si="0"/>
        <v>54.400000000000006</v>
      </c>
      <c r="O12" s="3"/>
      <c r="P12" s="3"/>
      <c r="Q12" s="3"/>
      <c r="R12" s="3">
        <v>5</v>
      </c>
      <c r="S12" s="3">
        <v>1.36</v>
      </c>
      <c r="T12" s="3">
        <f t="shared" si="5"/>
        <v>6.800000000000001</v>
      </c>
    </row>
    <row r="13" spans="1:20" ht="18" customHeight="1">
      <c r="A13" s="3">
        <v>4</v>
      </c>
      <c r="B13" s="3" t="s">
        <v>16</v>
      </c>
      <c r="C13" s="3">
        <v>2.5</v>
      </c>
      <c r="D13" s="3">
        <f t="shared" si="1"/>
        <v>3</v>
      </c>
      <c r="E13" s="3">
        <f t="shared" si="2"/>
        <v>24</v>
      </c>
      <c r="F13" s="3"/>
      <c r="G13" s="3"/>
      <c r="H13" s="3"/>
      <c r="I13" s="3">
        <v>2.5</v>
      </c>
      <c r="J13" s="3">
        <v>1.2</v>
      </c>
      <c r="K13" s="3">
        <f t="shared" si="3"/>
        <v>3</v>
      </c>
      <c r="L13" s="3">
        <v>2.5</v>
      </c>
      <c r="M13" s="3">
        <f t="shared" si="4"/>
        <v>3.4000000000000004</v>
      </c>
      <c r="N13" s="3">
        <f t="shared" si="0"/>
        <v>27.200000000000003</v>
      </c>
      <c r="O13" s="3"/>
      <c r="P13" s="3"/>
      <c r="Q13" s="3"/>
      <c r="R13" s="3">
        <v>2.5</v>
      </c>
      <c r="S13" s="3">
        <v>1.36</v>
      </c>
      <c r="T13" s="3">
        <f t="shared" si="5"/>
        <v>3.4000000000000004</v>
      </c>
    </row>
    <row r="14" spans="1:20" ht="18" customHeight="1">
      <c r="A14" s="3">
        <v>5</v>
      </c>
      <c r="B14" s="3" t="s">
        <v>17</v>
      </c>
      <c r="C14" s="3">
        <v>0.5</v>
      </c>
      <c r="D14" s="3">
        <f t="shared" si="1"/>
        <v>0.6</v>
      </c>
      <c r="E14" s="3">
        <f t="shared" si="2"/>
        <v>4.8</v>
      </c>
      <c r="F14" s="3"/>
      <c r="G14" s="3"/>
      <c r="H14" s="3"/>
      <c r="I14" s="3">
        <v>0.5</v>
      </c>
      <c r="J14" s="3">
        <v>1.2</v>
      </c>
      <c r="K14" s="3">
        <f t="shared" si="3"/>
        <v>0.6</v>
      </c>
      <c r="L14" s="3">
        <v>0.5</v>
      </c>
      <c r="M14" s="3">
        <f t="shared" si="4"/>
        <v>0.68</v>
      </c>
      <c r="N14" s="3">
        <f t="shared" si="0"/>
        <v>5.44</v>
      </c>
      <c r="O14" s="3"/>
      <c r="P14" s="3"/>
      <c r="Q14" s="3"/>
      <c r="R14" s="3">
        <v>0.5</v>
      </c>
      <c r="S14" s="3">
        <v>1.36</v>
      </c>
      <c r="T14" s="3">
        <f t="shared" si="5"/>
        <v>0.68</v>
      </c>
    </row>
    <row r="15" spans="1:20" ht="18" customHeight="1">
      <c r="A15" s="3">
        <v>6</v>
      </c>
      <c r="B15" s="3" t="s">
        <v>18</v>
      </c>
      <c r="C15" s="3">
        <v>36.5</v>
      </c>
      <c r="D15" s="3">
        <f t="shared" si="1"/>
        <v>43.8</v>
      </c>
      <c r="E15" s="3">
        <f t="shared" si="2"/>
        <v>350.4</v>
      </c>
      <c r="F15" s="3"/>
      <c r="G15" s="3"/>
      <c r="H15" s="3"/>
      <c r="I15" s="3">
        <v>36.5</v>
      </c>
      <c r="J15" s="3">
        <v>1.2</v>
      </c>
      <c r="K15" s="3">
        <f t="shared" si="3"/>
        <v>43.8</v>
      </c>
      <c r="L15" s="3">
        <v>42.4</v>
      </c>
      <c r="M15" s="3">
        <f t="shared" si="4"/>
        <v>60.944</v>
      </c>
      <c r="N15" s="3">
        <f t="shared" si="0"/>
        <v>487.552</v>
      </c>
      <c r="O15" s="3">
        <v>2</v>
      </c>
      <c r="P15" s="3">
        <v>3</v>
      </c>
      <c r="Q15" s="3">
        <f>O15*P15</f>
        <v>6</v>
      </c>
      <c r="R15" s="3">
        <v>40.4</v>
      </c>
      <c r="S15" s="3">
        <v>1.36</v>
      </c>
      <c r="T15" s="3">
        <f t="shared" si="5"/>
        <v>54.944</v>
      </c>
    </row>
    <row r="16" spans="1:20" ht="18" customHeight="1">
      <c r="A16" s="3">
        <v>7</v>
      </c>
      <c r="B16" s="3" t="s">
        <v>19</v>
      </c>
      <c r="C16" s="3">
        <v>26</v>
      </c>
      <c r="D16" s="3">
        <f t="shared" si="1"/>
        <v>31.2</v>
      </c>
      <c r="E16" s="3">
        <f t="shared" si="2"/>
        <v>249.6</v>
      </c>
      <c r="F16" s="3"/>
      <c r="G16" s="3"/>
      <c r="H16" s="3"/>
      <c r="I16" s="3">
        <v>26</v>
      </c>
      <c r="J16" s="3">
        <v>1.2</v>
      </c>
      <c r="K16" s="3">
        <f t="shared" si="3"/>
        <v>31.2</v>
      </c>
      <c r="L16" s="3">
        <v>32</v>
      </c>
      <c r="M16" s="3">
        <f t="shared" si="4"/>
        <v>45.230000000000004</v>
      </c>
      <c r="N16" s="3">
        <f t="shared" si="0"/>
        <v>361.84000000000003</v>
      </c>
      <c r="O16" s="3">
        <v>1.5</v>
      </c>
      <c r="P16" s="3">
        <v>2.5</v>
      </c>
      <c r="Q16" s="3">
        <f>O16*P16</f>
        <v>3.75</v>
      </c>
      <c r="R16" s="3">
        <v>30.5</v>
      </c>
      <c r="S16" s="3">
        <v>1.36</v>
      </c>
      <c r="T16" s="3">
        <f t="shared" si="5"/>
        <v>41.480000000000004</v>
      </c>
    </row>
    <row r="17" spans="1:20" ht="18" customHeight="1">
      <c r="A17" s="3">
        <v>8</v>
      </c>
      <c r="B17" s="3" t="s">
        <v>20</v>
      </c>
      <c r="C17" s="3">
        <v>5</v>
      </c>
      <c r="D17" s="3">
        <f t="shared" si="1"/>
        <v>6</v>
      </c>
      <c r="E17" s="3">
        <f t="shared" si="2"/>
        <v>48</v>
      </c>
      <c r="F17" s="3"/>
      <c r="G17" s="3"/>
      <c r="H17" s="3"/>
      <c r="I17" s="3">
        <v>5</v>
      </c>
      <c r="J17" s="3">
        <v>1.2</v>
      </c>
      <c r="K17" s="3">
        <f t="shared" si="3"/>
        <v>6</v>
      </c>
      <c r="L17" s="3">
        <v>5</v>
      </c>
      <c r="M17" s="3">
        <f t="shared" si="4"/>
        <v>6.800000000000001</v>
      </c>
      <c r="N17" s="3">
        <f t="shared" si="0"/>
        <v>54.400000000000006</v>
      </c>
      <c r="O17" s="3"/>
      <c r="P17" s="3"/>
      <c r="Q17" s="3"/>
      <c r="R17" s="3">
        <v>5</v>
      </c>
      <c r="S17" s="3">
        <v>1.36</v>
      </c>
      <c r="T17" s="3">
        <f t="shared" si="5"/>
        <v>6.800000000000001</v>
      </c>
    </row>
    <row r="18" spans="1:20" ht="18" customHeight="1">
      <c r="A18" s="3">
        <v>9</v>
      </c>
      <c r="B18" s="3" t="s">
        <v>21</v>
      </c>
      <c r="C18" s="3">
        <v>27.3</v>
      </c>
      <c r="D18" s="3">
        <f t="shared" si="1"/>
        <v>32.76</v>
      </c>
      <c r="E18" s="3">
        <f t="shared" si="2"/>
        <v>262.08</v>
      </c>
      <c r="F18" s="3"/>
      <c r="G18" s="3"/>
      <c r="H18" s="3"/>
      <c r="I18" s="3">
        <v>27.3</v>
      </c>
      <c r="J18" s="3">
        <v>1.2</v>
      </c>
      <c r="K18" s="3">
        <f t="shared" si="3"/>
        <v>32.76</v>
      </c>
      <c r="L18" s="3">
        <v>40.2</v>
      </c>
      <c r="M18" s="3">
        <f t="shared" si="4"/>
        <v>54.67200000000001</v>
      </c>
      <c r="N18" s="3">
        <f t="shared" si="0"/>
        <v>437.3760000000001</v>
      </c>
      <c r="O18" s="3"/>
      <c r="P18" s="3"/>
      <c r="Q18" s="3"/>
      <c r="R18" s="3">
        <v>40.2</v>
      </c>
      <c r="S18" s="3">
        <v>1.36</v>
      </c>
      <c r="T18" s="3">
        <f t="shared" si="5"/>
        <v>54.67200000000001</v>
      </c>
    </row>
    <row r="19" spans="1:20" ht="18" customHeight="1">
      <c r="A19" s="3">
        <v>10</v>
      </c>
      <c r="B19" s="3" t="s">
        <v>25</v>
      </c>
      <c r="C19" s="3">
        <v>1.8</v>
      </c>
      <c r="D19" s="3">
        <f t="shared" si="1"/>
        <v>2.16</v>
      </c>
      <c r="E19" s="3">
        <f t="shared" si="2"/>
        <v>17.28</v>
      </c>
      <c r="F19" s="3"/>
      <c r="G19" s="3"/>
      <c r="H19" s="3"/>
      <c r="I19" s="3">
        <v>1.8</v>
      </c>
      <c r="J19" s="3">
        <v>1.2</v>
      </c>
      <c r="K19" s="3">
        <f t="shared" si="3"/>
        <v>2.16</v>
      </c>
      <c r="L19" s="3">
        <v>3</v>
      </c>
      <c r="M19" s="3">
        <f t="shared" si="4"/>
        <v>4.08</v>
      </c>
      <c r="N19" s="3">
        <f t="shared" si="0"/>
        <v>32.64</v>
      </c>
      <c r="O19" s="3"/>
      <c r="P19" s="3"/>
      <c r="Q19" s="3"/>
      <c r="R19" s="3">
        <v>3</v>
      </c>
      <c r="S19" s="3">
        <v>1.36</v>
      </c>
      <c r="T19" s="3">
        <f t="shared" si="5"/>
        <v>4.08</v>
      </c>
    </row>
    <row r="20" spans="1:20" s="2" customFormat="1" ht="18" customHeight="1">
      <c r="A20" s="4"/>
      <c r="B20" s="4" t="s">
        <v>5</v>
      </c>
      <c r="C20" s="4">
        <f>SUM(C10:C19)</f>
        <v>160.00000000000003</v>
      </c>
      <c r="D20" s="4">
        <f aca="true" t="shared" si="6" ref="D20:T20">SUM(D10:D19)</f>
        <v>191.99999999999997</v>
      </c>
      <c r="E20" s="4">
        <f>SUM(E10:E19)</f>
        <v>1535.9999999999998</v>
      </c>
      <c r="F20" s="4"/>
      <c r="G20" s="4"/>
      <c r="H20" s="4"/>
      <c r="I20" s="4">
        <f t="shared" si="6"/>
        <v>160.00000000000003</v>
      </c>
      <c r="J20" s="4"/>
      <c r="K20" s="4">
        <f t="shared" si="6"/>
        <v>191.99999999999997</v>
      </c>
      <c r="L20" s="4">
        <f t="shared" si="6"/>
        <v>193</v>
      </c>
      <c r="M20" s="4">
        <f t="shared" si="6"/>
        <v>271.75000000000006</v>
      </c>
      <c r="N20" s="4">
        <f t="shared" si="6"/>
        <v>2174.0000000000005</v>
      </c>
      <c r="O20" s="4">
        <f t="shared" si="6"/>
        <v>5.5</v>
      </c>
      <c r="P20" s="4"/>
      <c r="Q20" s="4">
        <f t="shared" si="6"/>
        <v>16.75</v>
      </c>
      <c r="R20" s="4">
        <f t="shared" si="6"/>
        <v>187.5</v>
      </c>
      <c r="S20" s="4"/>
      <c r="T20" s="4">
        <f t="shared" si="6"/>
        <v>255.00000000000009</v>
      </c>
    </row>
    <row r="22" ht="15.75">
      <c r="D22" s="1" t="s">
        <v>28</v>
      </c>
    </row>
    <row r="23" ht="15.75">
      <c r="D23" s="1" t="s">
        <v>29</v>
      </c>
    </row>
  </sheetData>
  <mergeCells count="21">
    <mergeCell ref="D8:D9"/>
    <mergeCell ref="E8:E9"/>
    <mergeCell ref="F8:H8"/>
    <mergeCell ref="I8:K8"/>
    <mergeCell ref="L7:N7"/>
    <mergeCell ref="O7:T7"/>
    <mergeCell ref="O8:Q8"/>
    <mergeCell ref="R8:T8"/>
    <mergeCell ref="L8:L9"/>
    <mergeCell ref="M8:M9"/>
    <mergeCell ref="N8:N9"/>
    <mergeCell ref="A3:T3"/>
    <mergeCell ref="A4:T4"/>
    <mergeCell ref="A1:F1"/>
    <mergeCell ref="L6:T6"/>
    <mergeCell ref="A6:A9"/>
    <mergeCell ref="B6:B9"/>
    <mergeCell ref="C6:K6"/>
    <mergeCell ref="C7:E7"/>
    <mergeCell ref="F7:K7"/>
    <mergeCell ref="C8:C9"/>
  </mergeCells>
  <printOptions/>
  <pageMargins left="0" right="0" top="0" bottom="0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C10" sqref="C10"/>
    </sheetView>
  </sheetViews>
  <sheetFormatPr defaultColWidth="9.140625" defaultRowHeight="12.75"/>
  <cols>
    <col min="1" max="1" width="4.57421875" style="1" customWidth="1"/>
    <col min="2" max="2" width="11.57421875" style="1" customWidth="1"/>
    <col min="3" max="4" width="6.421875" style="1" customWidth="1"/>
    <col min="5" max="5" width="9.57421875" style="1" customWidth="1"/>
    <col min="6" max="13" width="6.7109375" style="1" customWidth="1"/>
    <col min="14" max="14" width="9.57421875" style="1" customWidth="1"/>
    <col min="15" max="20" width="7.28125" style="1" customWidth="1"/>
    <col min="21" max="16384" width="9.140625" style="1" customWidth="1"/>
  </cols>
  <sheetData>
    <row r="1" spans="1:6" ht="15.75">
      <c r="A1" s="20" t="s">
        <v>27</v>
      </c>
      <c r="B1" s="20"/>
      <c r="C1" s="20"/>
      <c r="D1" s="20"/>
      <c r="E1" s="20"/>
      <c r="F1" s="20"/>
    </row>
    <row r="3" spans="1:20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.75">
      <c r="A4" s="20" t="s">
        <v>30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6" spans="1:20" ht="15.75">
      <c r="A6" s="21" t="s">
        <v>2</v>
      </c>
      <c r="B6" s="21" t="s">
        <v>3</v>
      </c>
      <c r="C6" s="21" t="s">
        <v>4</v>
      </c>
      <c r="D6" s="21"/>
      <c r="E6" s="21"/>
      <c r="F6" s="21"/>
      <c r="G6" s="21"/>
      <c r="H6" s="21"/>
      <c r="I6" s="21"/>
      <c r="J6" s="21"/>
      <c r="K6" s="21"/>
      <c r="L6" s="21" t="s">
        <v>26</v>
      </c>
      <c r="M6" s="21"/>
      <c r="N6" s="21"/>
      <c r="O6" s="21"/>
      <c r="P6" s="21"/>
      <c r="Q6" s="21"/>
      <c r="R6" s="21"/>
      <c r="S6" s="21"/>
      <c r="T6" s="21"/>
    </row>
    <row r="7" spans="1:20" ht="15.75">
      <c r="A7" s="21"/>
      <c r="B7" s="21"/>
      <c r="C7" s="21" t="s">
        <v>5</v>
      </c>
      <c r="D7" s="21"/>
      <c r="E7" s="21"/>
      <c r="F7" s="21" t="s">
        <v>9</v>
      </c>
      <c r="G7" s="21"/>
      <c r="H7" s="21"/>
      <c r="I7" s="21"/>
      <c r="J7" s="21"/>
      <c r="K7" s="21"/>
      <c r="L7" s="21" t="s">
        <v>5</v>
      </c>
      <c r="M7" s="21"/>
      <c r="N7" s="21"/>
      <c r="O7" s="21" t="s">
        <v>9</v>
      </c>
      <c r="P7" s="21"/>
      <c r="Q7" s="21"/>
      <c r="R7" s="21"/>
      <c r="S7" s="21"/>
      <c r="T7" s="21"/>
    </row>
    <row r="8" spans="1:20" ht="47.25" customHeight="1">
      <c r="A8" s="21"/>
      <c r="B8" s="21"/>
      <c r="C8" s="21" t="s">
        <v>6</v>
      </c>
      <c r="D8" s="21" t="s">
        <v>7</v>
      </c>
      <c r="E8" s="22" t="s">
        <v>8</v>
      </c>
      <c r="F8" s="21" t="s">
        <v>10</v>
      </c>
      <c r="G8" s="21"/>
      <c r="H8" s="21"/>
      <c r="I8" s="21" t="s">
        <v>12</v>
      </c>
      <c r="J8" s="21"/>
      <c r="K8" s="21"/>
      <c r="L8" s="21" t="s">
        <v>6</v>
      </c>
      <c r="M8" s="21" t="s">
        <v>7</v>
      </c>
      <c r="N8" s="22" t="s">
        <v>8</v>
      </c>
      <c r="O8" s="21" t="s">
        <v>10</v>
      </c>
      <c r="P8" s="21"/>
      <c r="Q8" s="21"/>
      <c r="R8" s="21" t="s">
        <v>12</v>
      </c>
      <c r="S8" s="21"/>
      <c r="T8" s="21"/>
    </row>
    <row r="9" spans="1:20" ht="15.75">
      <c r="A9" s="21"/>
      <c r="B9" s="21"/>
      <c r="C9" s="21"/>
      <c r="D9" s="21"/>
      <c r="E9" s="22"/>
      <c r="F9" s="3" t="s">
        <v>6</v>
      </c>
      <c r="G9" s="3" t="s">
        <v>11</v>
      </c>
      <c r="H9" s="3" t="s">
        <v>7</v>
      </c>
      <c r="I9" s="3" t="s">
        <v>6</v>
      </c>
      <c r="J9" s="3" t="s">
        <v>11</v>
      </c>
      <c r="K9" s="3" t="s">
        <v>7</v>
      </c>
      <c r="L9" s="21"/>
      <c r="M9" s="21"/>
      <c r="N9" s="22"/>
      <c r="O9" s="3" t="s">
        <v>6</v>
      </c>
      <c r="P9" s="3" t="s">
        <v>11</v>
      </c>
      <c r="Q9" s="3" t="s">
        <v>7</v>
      </c>
      <c r="R9" s="3" t="s">
        <v>6</v>
      </c>
      <c r="S9" s="3" t="s">
        <v>11</v>
      </c>
      <c r="T9" s="3" t="s">
        <v>7</v>
      </c>
    </row>
    <row r="10" spans="1:20" ht="18" customHeight="1">
      <c r="A10" s="3">
        <v>1</v>
      </c>
      <c r="B10" s="3" t="s">
        <v>24</v>
      </c>
      <c r="C10" s="3">
        <v>17</v>
      </c>
      <c r="D10" s="3">
        <f>H10+K10</f>
        <v>119</v>
      </c>
      <c r="E10" s="3">
        <f>D10*5</f>
        <v>595</v>
      </c>
      <c r="F10" s="3"/>
      <c r="G10" s="3"/>
      <c r="H10" s="3"/>
      <c r="I10" s="3">
        <v>17</v>
      </c>
      <c r="J10" s="3">
        <v>7</v>
      </c>
      <c r="K10" s="3">
        <f>I10*J10</f>
        <v>119</v>
      </c>
      <c r="L10" s="3">
        <v>17</v>
      </c>
      <c r="M10" s="3">
        <f>Q10+T10</f>
        <v>170</v>
      </c>
      <c r="N10" s="3">
        <f>M10*5</f>
        <v>850</v>
      </c>
      <c r="O10" s="3"/>
      <c r="P10" s="3"/>
      <c r="Q10" s="3"/>
      <c r="R10" s="3">
        <f>L10-O10</f>
        <v>17</v>
      </c>
      <c r="S10" s="3">
        <v>10</v>
      </c>
      <c r="T10" s="3">
        <f>R10*S10</f>
        <v>170</v>
      </c>
    </row>
    <row r="11" spans="1:20" ht="18" customHeight="1">
      <c r="A11" s="3">
        <v>2</v>
      </c>
      <c r="B11" s="3" t="s">
        <v>25</v>
      </c>
      <c r="C11" s="3">
        <v>75</v>
      </c>
      <c r="D11" s="3">
        <f>H11+K11</f>
        <v>525</v>
      </c>
      <c r="E11" s="3">
        <f>D11*5</f>
        <v>2625</v>
      </c>
      <c r="F11" s="3"/>
      <c r="G11" s="3"/>
      <c r="H11" s="3"/>
      <c r="I11" s="3">
        <v>75</v>
      </c>
      <c r="J11" s="3">
        <v>7</v>
      </c>
      <c r="K11" s="3">
        <f>I11*J11</f>
        <v>525</v>
      </c>
      <c r="L11" s="3">
        <v>75</v>
      </c>
      <c r="M11" s="3">
        <f>Q11+T11</f>
        <v>750</v>
      </c>
      <c r="N11" s="3">
        <f>M11*5</f>
        <v>3750</v>
      </c>
      <c r="O11" s="3"/>
      <c r="P11" s="3"/>
      <c r="Q11" s="3"/>
      <c r="R11" s="3">
        <f>L11-O11</f>
        <v>75</v>
      </c>
      <c r="S11" s="3">
        <v>10</v>
      </c>
      <c r="T11" s="3">
        <f>R11*S11</f>
        <v>750</v>
      </c>
    </row>
    <row r="12" spans="1:20" ht="18" customHeight="1">
      <c r="A12" s="3">
        <v>3</v>
      </c>
      <c r="B12" s="3" t="s">
        <v>22</v>
      </c>
      <c r="C12" s="3">
        <v>8</v>
      </c>
      <c r="D12" s="3">
        <f>H12+K12</f>
        <v>56</v>
      </c>
      <c r="E12" s="3">
        <f>D12*5</f>
        <v>280</v>
      </c>
      <c r="F12" s="3"/>
      <c r="G12" s="3"/>
      <c r="H12" s="3"/>
      <c r="I12" s="3">
        <v>8</v>
      </c>
      <c r="J12" s="3">
        <v>7</v>
      </c>
      <c r="K12" s="3">
        <f>I12*J12</f>
        <v>56</v>
      </c>
      <c r="L12" s="3">
        <v>8</v>
      </c>
      <c r="M12" s="3">
        <f>Q12+T12</f>
        <v>80</v>
      </c>
      <c r="N12" s="3">
        <f>M12*5</f>
        <v>400</v>
      </c>
      <c r="O12" s="3"/>
      <c r="P12" s="3"/>
      <c r="Q12" s="3"/>
      <c r="R12" s="3">
        <f>L12-O12</f>
        <v>8</v>
      </c>
      <c r="S12" s="3">
        <v>10</v>
      </c>
      <c r="T12" s="3">
        <f>R12*S12</f>
        <v>80</v>
      </c>
    </row>
    <row r="13" spans="1:20" ht="18" customHeight="1">
      <c r="A13" s="3">
        <v>4</v>
      </c>
      <c r="B13" s="3" t="s">
        <v>23</v>
      </c>
      <c r="C13" s="3">
        <v>34</v>
      </c>
      <c r="D13" s="3">
        <f>H13+K13</f>
        <v>238</v>
      </c>
      <c r="E13" s="3">
        <f>D13*5</f>
        <v>1190</v>
      </c>
      <c r="F13" s="3"/>
      <c r="G13" s="3"/>
      <c r="H13" s="3"/>
      <c r="I13" s="3">
        <v>34</v>
      </c>
      <c r="J13" s="3">
        <v>7</v>
      </c>
      <c r="K13" s="3">
        <f>I13*J13</f>
        <v>238</v>
      </c>
      <c r="L13" s="3">
        <v>34</v>
      </c>
      <c r="M13" s="3">
        <f>Q13+T13</f>
        <v>340</v>
      </c>
      <c r="N13" s="3">
        <f>M13*5</f>
        <v>1700</v>
      </c>
      <c r="O13" s="3"/>
      <c r="P13" s="3"/>
      <c r="Q13" s="3"/>
      <c r="R13" s="3">
        <f>L13-O13</f>
        <v>34</v>
      </c>
      <c r="S13" s="3">
        <v>10</v>
      </c>
      <c r="T13" s="3">
        <f>R13*S13</f>
        <v>340</v>
      </c>
    </row>
    <row r="14" spans="1:20" ht="18" customHeight="1">
      <c r="A14" s="3">
        <v>5</v>
      </c>
      <c r="B14" s="3" t="s">
        <v>20</v>
      </c>
      <c r="C14" s="3">
        <v>18</v>
      </c>
      <c r="D14" s="3">
        <f>H14+K14</f>
        <v>126</v>
      </c>
      <c r="E14" s="3">
        <f>D14*5</f>
        <v>630</v>
      </c>
      <c r="F14" s="3"/>
      <c r="G14" s="3"/>
      <c r="H14" s="3"/>
      <c r="I14" s="3">
        <v>18</v>
      </c>
      <c r="J14" s="3">
        <v>7</v>
      </c>
      <c r="K14" s="3">
        <f>I14*J14</f>
        <v>126</v>
      </c>
      <c r="L14" s="3">
        <v>18</v>
      </c>
      <c r="M14" s="3">
        <f>Q14+T14</f>
        <v>180</v>
      </c>
      <c r="N14" s="3">
        <f>M14*5</f>
        <v>900</v>
      </c>
      <c r="O14" s="3"/>
      <c r="P14" s="3"/>
      <c r="Q14" s="3"/>
      <c r="R14" s="3">
        <f>L14-O14</f>
        <v>18</v>
      </c>
      <c r="S14" s="3">
        <v>10</v>
      </c>
      <c r="T14" s="3">
        <f>R14*S14</f>
        <v>180</v>
      </c>
    </row>
    <row r="15" spans="1:20" s="2" customFormat="1" ht="18" customHeight="1">
      <c r="A15" s="4"/>
      <c r="B15" s="4" t="s">
        <v>5</v>
      </c>
      <c r="C15" s="4">
        <f>SUM(C10:C14)</f>
        <v>152</v>
      </c>
      <c r="D15" s="4">
        <f>SUM(D10:D14)</f>
        <v>1064</v>
      </c>
      <c r="E15" s="4">
        <f>SUM(E10:E14)</f>
        <v>5320</v>
      </c>
      <c r="F15" s="4"/>
      <c r="G15" s="4"/>
      <c r="H15" s="4"/>
      <c r="I15" s="4">
        <f>SUM(I10:I14)</f>
        <v>152</v>
      </c>
      <c r="J15" s="4"/>
      <c r="K15" s="4">
        <f>SUM(K10:K14)</f>
        <v>1064</v>
      </c>
      <c r="L15" s="4">
        <f>SUM(L10:L14)</f>
        <v>152</v>
      </c>
      <c r="M15" s="4">
        <f>SUM(M10:M14)</f>
        <v>1520</v>
      </c>
      <c r="N15" s="4">
        <f>SUM(N10:N14)</f>
        <v>7600</v>
      </c>
      <c r="O15" s="4"/>
      <c r="P15" s="4"/>
      <c r="Q15" s="4"/>
      <c r="R15" s="4">
        <f>SUM(R10:R14)</f>
        <v>152</v>
      </c>
      <c r="S15" s="4"/>
      <c r="T15" s="4">
        <f>SUM(T10:T14)</f>
        <v>1520</v>
      </c>
    </row>
    <row r="17" ht="15.75">
      <c r="A17" s="1" t="s">
        <v>28</v>
      </c>
    </row>
    <row r="18" ht="15.75">
      <c r="A18" s="1" t="s">
        <v>29</v>
      </c>
    </row>
  </sheetData>
  <mergeCells count="21">
    <mergeCell ref="A1:F1"/>
    <mergeCell ref="A3:T3"/>
    <mergeCell ref="A4:T4"/>
    <mergeCell ref="A6:A9"/>
    <mergeCell ref="B6:B9"/>
    <mergeCell ref="C6:K6"/>
    <mergeCell ref="L6:T6"/>
    <mergeCell ref="C7:E7"/>
    <mergeCell ref="C8:C9"/>
    <mergeCell ref="D8:D9"/>
    <mergeCell ref="E8:E9"/>
    <mergeCell ref="F8:H8"/>
    <mergeCell ref="N8:N9"/>
    <mergeCell ref="F7:K7"/>
    <mergeCell ref="R8:T8"/>
    <mergeCell ref="O7:T7"/>
    <mergeCell ref="I8:K8"/>
    <mergeCell ref="L8:L9"/>
    <mergeCell ref="M8:M9"/>
    <mergeCell ref="L7:N7"/>
    <mergeCell ref="O8:Q8"/>
  </mergeCells>
  <printOptions/>
  <pageMargins left="0" right="0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Hoc Vinh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2012-06-12T07:48:21Z</cp:lastPrinted>
  <dcterms:created xsi:type="dcterms:W3CDTF">2012-03-08T00:41:20Z</dcterms:created>
  <dcterms:modified xsi:type="dcterms:W3CDTF">2012-06-12T10:19:16Z</dcterms:modified>
  <cp:category/>
  <cp:version/>
  <cp:contentType/>
  <cp:contentStatus/>
</cp:coreProperties>
</file>