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LƠN, B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<sst xmlns="http://schemas.openxmlformats.org/spreadsheetml/2006/main" count="26" uniqueCount="19">
  <si>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STT</t>
  </si>
  <si>
    <t>Xã</t>
  </si>
  <si>
    <t>Đến năm 2015</t>
  </si>
  <si>
    <t>Đến năm 2020</t>
  </si>
  <si>
    <t>Tổng cộng</t>
  </si>
  <si>
    <t>Hồng Lộc</t>
  </si>
  <si>
    <t>Ích Hậu</t>
  </si>
  <si>
    <t>Thạch Mỹ</t>
  </si>
  <si>
    <t>Thạch Châu</t>
  </si>
  <si>
    <t>Thạch Bằng</t>
  </si>
  <si>
    <t>Tân lộc</t>
  </si>
  <si>
    <t>Thịnh Lộc</t>
  </si>
  <si>
    <t>Tân Lộc</t>
  </si>
  <si>
    <t>Phụ lục 2: ĐỊNH HƯỚNG PHÁT TRIỂN SẢN PHẨM HÀNG HOÁ CHỦ LỰC LỢN</t>
  </si>
  <si>
    <t>Ước tính
 giá trị SX theo giá cố định
(tỷ đồng)</t>
  </si>
  <si>
    <t>Số lượng
 (con)</t>
  </si>
  <si>
    <t>Sản lượng 
thịt hơi XC 
(tấn)</t>
  </si>
  <si>
    <t>An Lộc</t>
  </si>
  <si>
    <t>(Kèm theo Quyết định số  663 /QĐ-UBND ngày  8  / 5 /2012 của UBND huyện Lộc Hà)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</si>
</sst>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0.00000"/>
    <numFmt numFmtId="169" formatCode="0.0000"/>
    <numFmt numFmtId="170" formatCode="#,##0.0"/>
    <numFmt numFmtId="171" formatCode="#,##0.000"/>
    <numFmt numFmtId="172" formatCode="#,##0.0000"/>
    <numFmt numFmtId="173" formatCode="_(* #,##0.0_);_(* \(#,##0.0\);_(* &quot;-&quot;?_);_(@_)"/>
    <numFmt numFmtId="174" formatCode="_(* #,##0.000_);_(* \(#,##0.0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3" fontId="6" fillId="0" borderId="5" xfId="15" applyFont="1" applyBorder="1" applyAlignment="1">
      <alignment/>
    </xf>
    <xf numFmtId="43" fontId="6" fillId="0" borderId="1" xfId="15" applyFont="1" applyBorder="1" applyAlignment="1">
      <alignment/>
    </xf>
    <xf numFmtId="43" fontId="4" fillId="0" borderId="4" xfId="15" applyFont="1" applyBorder="1" applyAlignment="1">
      <alignment/>
    </xf>
    <xf numFmtId="43" fontId="6" fillId="0" borderId="2" xfId="15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43" fontId="2" fillId="0" borderId="0" xfId="15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6" fillId="0" borderId="3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6" fillId="0" borderId="7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74" fontId="4" fillId="0" borderId="8" xfId="15" applyNumberFormat="1" applyFont="1" applyBorder="1" applyAlignment="1">
      <alignment/>
    </xf>
    <xf numFmtId="174" fontId="6" fillId="0" borderId="5" xfId="15" applyNumberFormat="1" applyFont="1" applyBorder="1" applyAlignment="1">
      <alignment/>
    </xf>
    <xf numFmtId="174" fontId="6" fillId="0" borderId="1" xfId="15" applyNumberFormat="1" applyFont="1" applyBorder="1" applyAlignment="1">
      <alignment/>
    </xf>
    <xf numFmtId="174" fontId="6" fillId="0" borderId="2" xfId="15" applyNumberFormat="1" applyFont="1" applyBorder="1" applyAlignment="1">
      <alignment/>
    </xf>
    <xf numFmtId="174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7.421875" style="0" customWidth="1"/>
    <col min="2" max="2" width="19.00390625" style="0" customWidth="1"/>
    <col min="3" max="3" width="15.7109375" style="0" customWidth="1"/>
    <col min="4" max="4" width="14.00390625" style="0" customWidth="1"/>
    <col min="5" max="5" width="20.8515625" style="0" customWidth="1"/>
    <col min="6" max="7" width="14.00390625" style="0" customWidth="1"/>
    <col min="8" max="8" width="20.8515625" style="0" customWidth="1"/>
  </cols>
  <sheetData>
    <row r="1" spans="1:8" ht="18.75">
      <c r="A1" s="40" t="s">
        <v>13</v>
      </c>
      <c r="B1" s="40"/>
      <c r="C1" s="40"/>
      <c r="D1" s="40"/>
      <c r="E1" s="40"/>
      <c r="F1" s="40"/>
      <c r="G1" s="40"/>
      <c r="H1" s="40"/>
    </row>
    <row r="2" spans="1:8" ht="18.75">
      <c r="A2" s="45" t="s">
        <v>18</v>
      </c>
      <c r="B2" s="46"/>
      <c r="C2" s="46"/>
      <c r="D2" s="46"/>
      <c r="E2" s="46"/>
      <c r="F2" s="46"/>
      <c r="G2" s="46"/>
      <c r="H2" s="46"/>
    </row>
    <row r="3" spans="1:8" ht="16.5">
      <c r="A3" s="1"/>
      <c r="B3" s="1"/>
      <c r="C3" s="1"/>
      <c r="D3" s="1"/>
      <c r="E3" s="1"/>
      <c r="F3" s="1"/>
      <c r="G3" s="1"/>
      <c r="H3" s="1"/>
    </row>
    <row r="4" spans="1:8" ht="18.75">
      <c r="A4" s="43" t="s">
        <v>0</v>
      </c>
      <c r="B4" s="43" t="s">
        <v>1</v>
      </c>
      <c r="C4" s="41" t="s">
        <v>2</v>
      </c>
      <c r="D4" s="42"/>
      <c r="E4" s="42"/>
      <c r="F4" s="43" t="s">
        <v>3</v>
      </c>
      <c r="G4" s="43"/>
      <c r="H4" s="43"/>
    </row>
    <row r="5" spans="1:8" ht="117.75" customHeight="1">
      <c r="A5" s="43"/>
      <c r="B5" s="43"/>
      <c r="C5" s="8" t="s">
        <v>15</v>
      </c>
      <c r="D5" s="8" t="s">
        <v>16</v>
      </c>
      <c r="E5" s="8" t="s">
        <v>14</v>
      </c>
      <c r="F5" s="18" t="s">
        <v>15</v>
      </c>
      <c r="G5" s="18" t="s">
        <v>16</v>
      </c>
      <c r="H5" s="18" t="s">
        <v>14</v>
      </c>
    </row>
    <row r="6" spans="1:8" ht="24.75" customHeight="1">
      <c r="A6" s="44" t="s">
        <v>4</v>
      </c>
      <c r="B6" s="44"/>
      <c r="C6" s="14">
        <f>SUM(C7:C13)</f>
        <v>15100</v>
      </c>
      <c r="D6" s="30">
        <f>C6*3010/15100</f>
        <v>3010</v>
      </c>
      <c r="E6" s="35">
        <f>D6*0.008</f>
        <v>24.080000000000002</v>
      </c>
      <c r="F6" s="14">
        <f>SUM(F8:F13)</f>
        <v>18100</v>
      </c>
      <c r="G6" s="21">
        <v>4333</v>
      </c>
      <c r="H6" s="39">
        <f>G6*0.008</f>
        <v>34.664</v>
      </c>
    </row>
    <row r="7" spans="1:8" ht="24.75" customHeight="1">
      <c r="A7" s="9">
        <v>1</v>
      </c>
      <c r="B7" s="10" t="s">
        <v>12</v>
      </c>
      <c r="C7" s="15">
        <v>2000</v>
      </c>
      <c r="D7" s="31">
        <f aca="true" t="shared" si="0" ref="D7:D13">C7*3010/15100</f>
        <v>398.6754966887417</v>
      </c>
      <c r="E7" s="36">
        <f aca="true" t="shared" si="1" ref="E7:E13">D7*0.008</f>
        <v>3.1894039735099335</v>
      </c>
      <c r="F7" s="15">
        <v>3000</v>
      </c>
      <c r="G7" s="19">
        <f>F7*G6/F6</f>
        <v>718.1767955801105</v>
      </c>
      <c r="H7" s="36">
        <f aca="true" t="shared" si="2" ref="H7:H13">G7*0.008</f>
        <v>5.745414364640884</v>
      </c>
    </row>
    <row r="8" spans="1:8" ht="24.75" customHeight="1">
      <c r="A8" s="11">
        <v>2</v>
      </c>
      <c r="B8" s="12" t="s">
        <v>5</v>
      </c>
      <c r="C8" s="16">
        <v>2450</v>
      </c>
      <c r="D8" s="32">
        <f t="shared" si="0"/>
        <v>488.3774834437086</v>
      </c>
      <c r="E8" s="37">
        <f t="shared" si="1"/>
        <v>3.907019867549669</v>
      </c>
      <c r="F8" s="16">
        <v>3500</v>
      </c>
      <c r="G8" s="20">
        <f aca="true" t="shared" si="3" ref="G8:G13">F8*G7/F7</f>
        <v>837.8729281767957</v>
      </c>
      <c r="H8" s="37">
        <f t="shared" si="2"/>
        <v>6.702983425414366</v>
      </c>
    </row>
    <row r="9" spans="1:8" ht="24.75" customHeight="1">
      <c r="A9" s="11">
        <v>3</v>
      </c>
      <c r="B9" s="12" t="s">
        <v>11</v>
      </c>
      <c r="C9" s="16">
        <v>2300</v>
      </c>
      <c r="D9" s="32">
        <f t="shared" si="0"/>
        <v>458.47682119205297</v>
      </c>
      <c r="E9" s="37">
        <f t="shared" si="1"/>
        <v>3.6678145695364237</v>
      </c>
      <c r="F9" s="16">
        <v>3000</v>
      </c>
      <c r="G9" s="20">
        <f t="shared" si="3"/>
        <v>718.1767955801105</v>
      </c>
      <c r="H9" s="37">
        <f t="shared" si="2"/>
        <v>5.745414364640884</v>
      </c>
    </row>
    <row r="10" spans="1:8" ht="24.75" customHeight="1">
      <c r="A10" s="11">
        <v>4</v>
      </c>
      <c r="B10" s="12" t="s">
        <v>17</v>
      </c>
      <c r="C10" s="16">
        <v>1900</v>
      </c>
      <c r="D10" s="32">
        <f t="shared" si="0"/>
        <v>378.7417218543046</v>
      </c>
      <c r="E10" s="37">
        <f t="shared" si="1"/>
        <v>3.029933774834437</v>
      </c>
      <c r="F10" s="16">
        <v>2800</v>
      </c>
      <c r="G10" s="20">
        <f t="shared" si="3"/>
        <v>670.2983425414365</v>
      </c>
      <c r="H10" s="37">
        <f t="shared" si="2"/>
        <v>5.362386740331492</v>
      </c>
    </row>
    <row r="11" spans="1:8" ht="24.75" customHeight="1">
      <c r="A11" s="11">
        <v>5</v>
      </c>
      <c r="B11" s="13" t="s">
        <v>6</v>
      </c>
      <c r="C11" s="17">
        <v>2550</v>
      </c>
      <c r="D11" s="32">
        <f t="shared" si="0"/>
        <v>508.3112582781457</v>
      </c>
      <c r="E11" s="37">
        <f t="shared" si="1"/>
        <v>4.066490066225166</v>
      </c>
      <c r="F11" s="17">
        <v>3300</v>
      </c>
      <c r="G11" s="20">
        <f t="shared" si="3"/>
        <v>789.9944751381215</v>
      </c>
      <c r="H11" s="37">
        <f t="shared" si="2"/>
        <v>6.319955801104972</v>
      </c>
    </row>
    <row r="12" spans="1:8" ht="24.75" customHeight="1">
      <c r="A12" s="27">
        <v>6</v>
      </c>
      <c r="B12" s="28" t="s">
        <v>9</v>
      </c>
      <c r="C12" s="29">
        <v>1700</v>
      </c>
      <c r="D12" s="33">
        <f t="shared" si="0"/>
        <v>338.87417218543044</v>
      </c>
      <c r="E12" s="37">
        <f t="shared" si="1"/>
        <v>2.7109933774834434</v>
      </c>
      <c r="F12" s="29">
        <v>2400</v>
      </c>
      <c r="G12" s="20">
        <f t="shared" si="3"/>
        <v>574.5414364640884</v>
      </c>
      <c r="H12" s="37">
        <f t="shared" si="2"/>
        <v>4.596331491712707</v>
      </c>
    </row>
    <row r="13" spans="1:8" ht="24.75" customHeight="1">
      <c r="A13" s="23">
        <v>7</v>
      </c>
      <c r="B13" s="24" t="s">
        <v>7</v>
      </c>
      <c r="C13" s="25">
        <v>2200</v>
      </c>
      <c r="D13" s="34">
        <f t="shared" si="0"/>
        <v>438.5430463576159</v>
      </c>
      <c r="E13" s="38">
        <f t="shared" si="1"/>
        <v>3.508344370860927</v>
      </c>
      <c r="F13" s="25">
        <v>3100</v>
      </c>
      <c r="G13" s="22">
        <f t="shared" si="3"/>
        <v>742.1160220994475</v>
      </c>
      <c r="H13" s="38">
        <f t="shared" si="2"/>
        <v>5.93692817679558</v>
      </c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/>
      <c r="B15" s="1"/>
      <c r="C15" s="1"/>
      <c r="D15" s="1"/>
      <c r="E15" s="1"/>
      <c r="F15" s="1"/>
      <c r="G15" s="26"/>
      <c r="H15" s="1"/>
    </row>
    <row r="16" spans="1:8" ht="16.5">
      <c r="A16" s="1"/>
      <c r="B16" s="1"/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16.5">
      <c r="A18" s="1"/>
      <c r="B18" s="1"/>
      <c r="C18" s="1"/>
      <c r="D18" s="1"/>
      <c r="E18" s="1"/>
      <c r="F18" s="1"/>
      <c r="G18" s="1"/>
      <c r="H18" s="1"/>
    </row>
    <row r="19" spans="1:8" ht="16.5">
      <c r="A19" s="1"/>
      <c r="B19" s="1"/>
      <c r="C19" s="1"/>
      <c r="D19" s="1"/>
      <c r="E19" s="1"/>
      <c r="F19" s="1"/>
      <c r="G19" s="1"/>
      <c r="H19" s="1"/>
    </row>
    <row r="20" spans="1:8" ht="16.5">
      <c r="A20" s="1"/>
      <c r="B20" s="1"/>
      <c r="C20" s="1"/>
      <c r="D20" s="1"/>
      <c r="E20" s="1"/>
      <c r="F20" s="1"/>
      <c r="G20" s="1"/>
      <c r="H20" s="1"/>
    </row>
    <row r="21" spans="1:8" ht="16.5">
      <c r="A21" s="1"/>
      <c r="B21" s="1"/>
      <c r="C21" s="1"/>
      <c r="D21" s="1"/>
      <c r="E21" s="1"/>
      <c r="F21" s="1"/>
      <c r="G21" s="1"/>
      <c r="H21" s="1"/>
    </row>
    <row r="22" spans="1:8" ht="16.5">
      <c r="A22" s="1"/>
      <c r="B22" s="1"/>
      <c r="C22" s="1"/>
      <c r="D22" s="1"/>
      <c r="E22" s="1"/>
      <c r="F22" s="1"/>
      <c r="G22" s="1"/>
      <c r="H22" s="1"/>
    </row>
  </sheetData>
  <mergeCells count="7">
    <mergeCell ref="A1:H1"/>
    <mergeCell ref="C4:E4"/>
    <mergeCell ref="F4:H4"/>
    <mergeCell ref="A6:B6"/>
    <mergeCell ref="B4:B5"/>
    <mergeCell ref="A4:A5"/>
    <mergeCell ref="A2:H2"/>
  </mergeCells>
  <printOptions/>
  <pageMargins left="1" right="1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12" sqref="G12"/>
    </sheetView>
  </sheetViews>
  <sheetFormatPr defaultColWidth="9.140625" defaultRowHeight="12.75"/>
  <cols>
    <col min="1" max="1" width="10.7109375" style="0" customWidth="1"/>
    <col min="3" max="3" width="11.28125" style="0" bestFit="1" customWidth="1"/>
  </cols>
  <sheetData>
    <row r="1" spans="1:7" ht="16.5">
      <c r="A1" t="s">
        <v>10</v>
      </c>
      <c r="B1">
        <v>871</v>
      </c>
      <c r="C1" s="7">
        <f aca="true" t="shared" si="0" ref="C1:C6">B1*1.8</f>
        <v>1567.8</v>
      </c>
      <c r="D1" s="5">
        <f>SUM(D2:D7)</f>
        <v>12000</v>
      </c>
      <c r="E1">
        <f>D1*1.25</f>
        <v>15000</v>
      </c>
      <c r="F1">
        <f>B1*2.98</f>
        <v>2595.58</v>
      </c>
      <c r="G1">
        <v>2900</v>
      </c>
    </row>
    <row r="2" spans="1:7" ht="16.5">
      <c r="A2" t="s">
        <v>5</v>
      </c>
      <c r="B2">
        <v>1407</v>
      </c>
      <c r="C2" s="7">
        <f t="shared" si="0"/>
        <v>2532.6</v>
      </c>
      <c r="D2" s="6">
        <v>1700</v>
      </c>
      <c r="E2">
        <v>2100</v>
      </c>
      <c r="F2">
        <f aca="true" t="shared" si="1" ref="F2:F7">B2*2.98</f>
        <v>4192.86</v>
      </c>
      <c r="G2">
        <v>4000</v>
      </c>
    </row>
    <row r="3" spans="1:7" ht="16.5">
      <c r="A3" t="s">
        <v>11</v>
      </c>
      <c r="B3">
        <v>871</v>
      </c>
      <c r="C3" s="7">
        <f t="shared" si="0"/>
        <v>1567.8</v>
      </c>
      <c r="D3" s="4">
        <v>2500</v>
      </c>
      <c r="E3">
        <v>3100</v>
      </c>
      <c r="F3">
        <f t="shared" si="1"/>
        <v>2595.58</v>
      </c>
      <c r="G3">
        <v>2900</v>
      </c>
    </row>
    <row r="4" spans="1:7" ht="16.5">
      <c r="A4" t="s">
        <v>9</v>
      </c>
      <c r="B4">
        <v>1178</v>
      </c>
      <c r="C4" s="7">
        <f t="shared" si="0"/>
        <v>2120.4</v>
      </c>
      <c r="D4" s="4">
        <v>1800</v>
      </c>
      <c r="E4">
        <v>2200</v>
      </c>
      <c r="F4">
        <f t="shared" si="1"/>
        <v>3510.44</v>
      </c>
      <c r="G4">
        <v>3200</v>
      </c>
    </row>
    <row r="5" spans="1:7" ht="16.5">
      <c r="A5" t="s">
        <v>7</v>
      </c>
      <c r="B5">
        <v>956</v>
      </c>
      <c r="C5" s="7">
        <f t="shared" si="0"/>
        <v>1720.8</v>
      </c>
      <c r="D5" s="2">
        <v>2300</v>
      </c>
      <c r="E5">
        <v>2900</v>
      </c>
      <c r="F5">
        <f t="shared" si="1"/>
        <v>2848.88</v>
      </c>
      <c r="G5">
        <v>2800</v>
      </c>
    </row>
    <row r="6" spans="1:7" ht="16.5">
      <c r="A6" t="s">
        <v>8</v>
      </c>
      <c r="B6">
        <v>1080</v>
      </c>
      <c r="C6" s="7">
        <f t="shared" si="0"/>
        <v>1944</v>
      </c>
      <c r="D6" s="2">
        <v>1800</v>
      </c>
      <c r="E6">
        <v>2300</v>
      </c>
      <c r="F6">
        <f t="shared" si="1"/>
        <v>3218.4</v>
      </c>
      <c r="G6">
        <v>3200</v>
      </c>
    </row>
    <row r="7" spans="2:7" ht="16.5">
      <c r="B7">
        <f>SUM(B1:B6)</f>
        <v>6363</v>
      </c>
      <c r="C7">
        <f>SUM(C1:C6)</f>
        <v>11453.4</v>
      </c>
      <c r="D7" s="3">
        <v>1900</v>
      </c>
      <c r="E7">
        <v>2400</v>
      </c>
      <c r="F7">
        <f t="shared" si="1"/>
        <v>18961.74</v>
      </c>
      <c r="G7">
        <f>SUM(G1:G6)</f>
        <v>19000</v>
      </c>
    </row>
    <row r="8" ht="12.75">
      <c r="E8">
        <f>19000/B7</f>
        <v>2.986012887002986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loannn</dc:creator>
  <cp:keywords/>
  <dc:description/>
  <cp:lastModifiedBy>User</cp:lastModifiedBy>
  <cp:lastPrinted>2012-06-12T09:26:07Z</cp:lastPrinted>
  <dcterms:created xsi:type="dcterms:W3CDTF">2012-03-07T02:13:57Z</dcterms:created>
  <dcterms:modified xsi:type="dcterms:W3CDTF">2012-06-12T10:19:15Z</dcterms:modified>
  <cp:category/>
  <cp:version/>
  <cp:contentType/>
  <cp:contentStatus/>
</cp:coreProperties>
</file>