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drawings/drawing7.xml" ContentType="application/vnd.openxmlformats-officedocument.drawing+xml"/>
  <Override PartName="/xl/worksheets/sheet29.xml" ContentType="application/vnd.openxmlformats-officedocument.spreadsheetml.worksheet+xml"/>
  <Override PartName="/xl/drawings/drawing8.xml" ContentType="application/vnd.openxmlformats-officedocument.drawing+xml"/>
  <Override PartName="/xl/worksheets/sheet30.xml" ContentType="application/vnd.openxmlformats-officedocument.spreadsheetml.worksheet+xml"/>
  <Override PartName="/xl/drawings/drawing9.xml" ContentType="application/vnd.openxmlformats-officedocument.drawing+xml"/>
  <Override PartName="/xl/worksheets/sheet31.xml" ContentType="application/vnd.openxmlformats-officedocument.spreadsheetml.worksheet+xml"/>
  <Override PartName="/xl/drawings/drawing10.xml" ContentType="application/vnd.openxmlformats-officedocument.drawing+xml"/>
  <Override PartName="/xl/worksheets/sheet32.xml" ContentType="application/vnd.openxmlformats-officedocument.spreadsheetml.worksheet+xml"/>
  <Override PartName="/xl/drawings/drawing11.xml" ContentType="application/vnd.openxmlformats-officedocument.drawing+xml"/>
  <Override PartName="/xl/worksheets/sheet3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515" windowHeight="9060" firstSheet="1" activeTab="1"/>
  </bookViews>
  <sheets>
    <sheet name="Dang Ky lam GTNT" sheetId="1" state="hidden" r:id="rId1"/>
    <sheet name="03.10.2013" sheetId="2" r:id="rId2"/>
    <sheet name="26.9.2013" sheetId="3" r:id="rId3"/>
    <sheet name="19.9.2013 (2)" sheetId="4" state="hidden" r:id="rId4"/>
    <sheet name="19.9.2013" sheetId="5" state="hidden" r:id="rId5"/>
    <sheet name="12.9.2013" sheetId="6" state="hidden" r:id="rId6"/>
    <sheet name="05.9.2013" sheetId="7" state="hidden" r:id="rId7"/>
    <sheet name="29.8.2013 (2)" sheetId="8" state="hidden" r:id="rId8"/>
    <sheet name="29.8.2013" sheetId="9" state="hidden" r:id="rId9"/>
    <sheet name="22.8.2013" sheetId="10" state="hidden" r:id="rId10"/>
    <sheet name="15.8.2013" sheetId="11" state="hidden" r:id="rId11"/>
    <sheet name="08.8.13" sheetId="12" state="hidden" r:id="rId12"/>
    <sheet name="01.8.2013" sheetId="13" state="hidden" r:id="rId13"/>
    <sheet name="31.07" sheetId="14" state="hidden" r:id="rId14"/>
    <sheet name="25.7.2013" sheetId="15" state="hidden" r:id="rId15"/>
    <sheet name="18.7.2013" sheetId="16" state="hidden" r:id="rId16"/>
    <sheet name="11.7.2013" sheetId="17" state="hidden" r:id="rId17"/>
    <sheet name="04.7.2013" sheetId="18" state="hidden" r:id="rId18"/>
    <sheet name="5 thang" sheetId="19" state="hidden" r:id="rId19"/>
    <sheet name="xx" sheetId="20" state="hidden" r:id="rId20"/>
    <sheet name="22.6.2013" sheetId="21" state="hidden" r:id="rId21"/>
    <sheet name="LH" sheetId="22" state="hidden" r:id="rId22"/>
    <sheet name="HS" sheetId="23" state="hidden" r:id="rId23"/>
    <sheet name="VQ" sheetId="24" state="hidden" r:id="rId24"/>
    <sheet name="DT" sheetId="25" state="hidden" r:id="rId25"/>
    <sheet name="HK" sheetId="26" state="hidden" r:id="rId26"/>
    <sheet name="CL" sheetId="27" state="hidden" r:id="rId27"/>
    <sheet name="CX" sheetId="28" state="hidden" r:id="rId28"/>
    <sheet name="TH" sheetId="29" state="hidden" r:id="rId29"/>
    <sheet name="NX" sheetId="30" state="hidden" r:id="rId30"/>
    <sheet name="KA" sheetId="31" state="hidden" r:id="rId31"/>
    <sheet name="TXHL" sheetId="32" state="hidden" r:id="rId32"/>
    <sheet name="TPHT" sheetId="33" state="hidden" r:id="rId33"/>
  </sheets>
  <definedNames>
    <definedName name="_xlnm.Print_Area" localSheetId="12">'01.8.2013'!$A$1:$AG$21</definedName>
    <definedName name="_xlnm.Print_Area" localSheetId="1">'03.10.2013'!$A$1:$T$21</definedName>
    <definedName name="_xlnm.Print_Area" localSheetId="17">'04.7.2013'!$A$1:$Z$25</definedName>
    <definedName name="_xlnm.Print_Area" localSheetId="6">'05.9.2013'!$A$1:$T$21</definedName>
    <definedName name="_xlnm.Print_Area" localSheetId="11">'08.8.13'!$A$1:$U$21</definedName>
    <definedName name="_xlnm.Print_Area" localSheetId="16">'11.7.2013'!$A$1:$Z$25</definedName>
    <definedName name="_xlnm.Print_Area" localSheetId="5">'12.9.2013'!$A$1:$T$21</definedName>
    <definedName name="_xlnm.Print_Area" localSheetId="10">'15.8.2013'!$A$1:$T$21</definedName>
    <definedName name="_xlnm.Print_Area" localSheetId="15">'18.7.2013'!$A$1:$Z$25</definedName>
    <definedName name="_xlnm.Print_Area" localSheetId="4">'19.9.2013'!$A$1:$T$21</definedName>
    <definedName name="_xlnm.Print_Area" localSheetId="3">'19.9.2013 (2)'!$A$1:$T$21</definedName>
    <definedName name="_xlnm.Print_Area" localSheetId="9">'22.8.2013'!$A$1:$T$21</definedName>
    <definedName name="_xlnm.Print_Area" localSheetId="14">'25.7.2013'!$A$1:$Z$25</definedName>
    <definedName name="_xlnm.Print_Area" localSheetId="2">'26.9.2013'!$A$1:$T$21</definedName>
    <definedName name="_xlnm.Print_Area" localSheetId="8">'29.8.2013'!$A$1:$T$21</definedName>
    <definedName name="_xlnm.Print_Area" localSheetId="7">'29.8.2013 (2)'!$A$1:$T$21</definedName>
    <definedName name="_xlnm.Print_Area" localSheetId="13">'31.07'!$A$1:$AF$21</definedName>
    <definedName name="_xlnm.Print_Area" localSheetId="18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<sst xmlns="http://schemas.openxmlformats.org/spreadsheetml/2006/main" count="1917" uniqueCount="373">
  <si>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</si>
  <si>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</si>
  <si>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</si>
  <si>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</si>
  <si>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</si>
  <si>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</si>
  <si>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</si>
  <si>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</si>
  <si>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</si>
  <si>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</si>
  <si>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</si>
  <si>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</si>
  <si>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</si>
  <si>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</si>
  <si>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</si>
  <si>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</si>
  <si>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</si>
  <si>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</si>
  <si>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</si>
  <si>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</si>
  <si>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</si>
  <si>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</si>
  <si>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</si>
  <si>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</si>
  <si>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</si>
  <si>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</si>
  <si>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</si>
  <si>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</si>
  <si>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</si>
  <si>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</si>
  <si>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</si>
  <si>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</si>
  <si>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</si>
  <si>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</si>
  <si>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</si>
  <si>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</si>
  <si>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</si>
  <si>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</si>
  <si>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</si>
  <si>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</si>
  <si>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</si>
  <si>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</si>
  <si>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</si>
  <si>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</si>
  <si>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</si>
  <si>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</si>
  <si>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</si>
  <si>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</si>
  <si>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</si>
  <si>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</si>
  <si>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</si>
  <si>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</si>
  <si>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</si>
  <si>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</si>
  <si>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</si>
  <si>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</si>
  <si>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</si>
  <si>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</si>
  <si>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</si>
  <si>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</si>
  <si>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</si>
  <si>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</si>
  <si>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</si>
  <si>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</si>
  <si>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</si>
  <si>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</si>
  <si>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</si>
  <si>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</si>
  <si>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</si>
  <si>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</si>
  <si>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</si>
  <si>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</si>
  <si>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</si>
  <si>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</si>
  <si>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</si>
  <si>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</si>
  <si>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</si>
  <si>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</si>
  <si>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</si>
  <si>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</si>
  <si>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</si>
  <si>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</si>
  <si>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</si>
  <si>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</si>
  <si>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</si>
  <si>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</si>
  <si>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</si>
  <si>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</si>
  <si>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</si>
  <si>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</si>
  <si>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</si>
  <si>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</si>
  <si>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</si>
  <si>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</si>
  <si>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</si>
  <si>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</si>
  <si>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</si>
  <si>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</si>
  <si>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</si>
  <si>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</si>
  <si>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</si>
  <si>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</si>
  <si>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</si>
  <si>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</si>
  <si>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</si>
  <si>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</si>
  <si>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</si>
  <si>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</si>
  <si>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</si>
  <si>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</si>
  <si>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</si>
  <si>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</si>
  <si>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</si>
  <si>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</si>
  <si>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</si>
  <si>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</si>
  <si>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</si>
  <si>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</si>
  <si>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</si>
  <si>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</si>
  <si>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</si>
  <si>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</si>
  <si>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</si>
  <si>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</si>
  <si>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</si>
  <si>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</si>
  <si>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</si>
  <si>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</si>
  <si>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</si>
  <si>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</si>
  <si>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</si>
  <si>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</si>
  <si>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</si>
  <si>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</si>
  <si>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</si>
  <si>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</si>
  <si>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</si>
  <si>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</si>
  <si>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</si>
  <si>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</si>
  <si>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</si>
  <si>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</si>
  <si>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</si>
  <si>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</si>
  <si>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</si>
  <si>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</si>
  <si>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</si>
  <si>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</si>
  <si>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</si>
  <si>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</si>
  <si>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</si>
  <si>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</si>
  <si>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</si>
  <si>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</si>
  <si>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</si>
  <si>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</si>
  <si>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</si>
  <si>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</si>
  <si>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</si>
  <si>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</si>
  <si>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</si>
  <si>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</si>
  <si>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</si>
  <si>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</si>
  <si>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</si>
  <si>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</si>
  <si>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</si>
  <si>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</si>
  <si>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</si>
  <si>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</si>
  <si>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</si>
  <si>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</si>
  <si>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</si>
  <si>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</si>
  <si>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</si>
  <si>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</si>
  <si>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</si>
  <si>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</si>
  <si>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</si>
  <si>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</si>
  <si>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</si>
  <si>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</si>
  <si>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</si>
  <si>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</si>
  <si>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</si>
  <si>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</si>
  <si>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</si>
  <si>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</si>
  <si>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</si>
  <si>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</si>
  <si>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</si>
  <si>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</si>
  <si>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</si>
  <si>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</si>
  <si>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</si>
  <si>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</si>
  <si>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</si>
  <si>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</si>
  <si>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</si>
  <si>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</si>
  <si>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</si>
  <si>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</si>
  <si>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</si>
  <si>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</si>
  <si>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</si>
  <si>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</si>
  <si>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</si>
  <si>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</si>
  <si>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</si>
  <si>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</si>
  <si>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</si>
  <si>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</si>
  <si>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</si>
  <si>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</si>
  <si>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</si>
  <si>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</si>
  <si>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</si>
  <si>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</si>
  <si>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</si>
  <si>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</si>
  <si>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</si>
  <si>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</si>
  <si>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</si>
  <si>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</si>
  <si>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</si>
  <si>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</si>
  <si>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</si>
  <si>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</si>
  <si>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</si>
  <si>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</si>
  <si>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</si>
  <si>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</si>
  <si>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</si>
  <si>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</si>
  <si>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</si>
  <si>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</si>
  <si>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</si>
  <si>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</si>
  <si>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</si>
  <si>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</si>
  <si>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</si>
  <si>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</si>
  <si>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</si>
  <si>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</si>
  <si>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</si>
  <si>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</si>
  <si>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</si>
  <si>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</si>
  <si>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</si>
  <si>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</si>
  <si>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</si>
  <si>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</si>
  <si>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</si>
  <si>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</si>
  <si>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</si>
  <si>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</si>
  <si>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</si>
  <si>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</si>
  <si>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</si>
  <si>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</si>
  <si>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</si>
  <si>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</si>
  <si>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</si>
  <si>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</si>
  <si>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</si>
  <si>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</si>
  <si>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</si>
  <si>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</si>
  <si>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</si>
  <si>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</si>
  <si>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</si>
  <si>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</si>
  <si>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</si>
  <si>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</si>
  <si>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</si>
  <si>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</si>
  <si>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</si>
  <si>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</si>
  <si>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</si>
  <si>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</si>
  <si>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</si>
  <si>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</si>
  <si>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</si>
  <si>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</si>
  <si>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</si>
  <si>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</si>
  <si>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</si>
  <si>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</si>
  <si>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</si>
  <si>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</si>
  <si>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</si>
  <si>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</si>
  <si>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</si>
  <si>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</si>
  <si>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</si>
  <si>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</si>
  <si>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</si>
  <si>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</si>
  <si>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</si>
  <si>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</si>
  <si>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</si>
  <si>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</si>
  <si>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</si>
  <si>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</si>
  <si>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</si>
  <si>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</si>
  <si>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</si>
  <si>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</si>
  <si>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</si>
  <si>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</si>
  <si>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</si>
  <si>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</si>
  <si>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</si>
  <si>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</si>
  <si>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</si>
  <si>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</si>
  <si>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</si>
  <si>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</si>
  <si>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</si>
  <si>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</si>
  <si>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</si>
  <si>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</si>
  <si>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</si>
  <si>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</si>
  <si>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</si>
  <si>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</si>
  <si>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</si>
  <si>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</si>
  <si>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</si>
  <si>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</si>
  <si>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</si>
  <si>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</si>
  <si>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</si>
  <si>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</si>
  <si>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</si>
  <si>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</si>
  <si>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</si>
  <si>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</si>
  <si>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</si>
  <si>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</si>
  <si>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</si>
  <si>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</si>
  <si>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</si>
  <si>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</si>
  <si>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</si>
  <si>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</si>
  <si>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</si>
  <si>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</si>
  <si>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</si>
  <si>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</si>
  <si>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</si>
  <si>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</si>
  <si>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</si>
  <si>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</si>
  <si>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</si>
  <si>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</si>
  <si>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</si>
  <si>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</si>
  <si>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</si>
  <si>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</si>
  <si>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</si>
  <si>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</si>
  <si>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</si>
  <si>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</si>
  <si>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</si>
  <si>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</si>
  <si>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</si>
  <si>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</si>
  <si>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</si>
  <si>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</si>
  <si>
    <t>ĐẾN NGÀY 26 THÁNG 9 NĂM 2013</t>
  </si>
  <si>
    <t>- Trong đó 4,31km làm trước khi có KH hỗ trợ XM của tỉnh
- Chưa kể 1,6km đường Thị trấn (không được hỗ trợ XM)</t>
  </si>
  <si>
    <t>ĐẾN NGÀY 03 THÁNG 10 NĂM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</si>
</sst>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39" t="s">
        <v>15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9"/>
      <c r="S1" s="9"/>
    </row>
    <row r="2" spans="1:19" s="5" customFormat="1" ht="22.5" customHeight="1">
      <c r="A2" s="840" t="s">
        <v>16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10"/>
      <c r="S2" s="10"/>
    </row>
    <row r="3" spans="1:18" s="3" customFormat="1" ht="46.5" customHeight="1">
      <c r="A3" s="844" t="s">
        <v>0</v>
      </c>
      <c r="B3" s="838" t="s">
        <v>1</v>
      </c>
      <c r="C3" s="838" t="s">
        <v>25</v>
      </c>
      <c r="D3" s="838"/>
      <c r="E3" s="838"/>
      <c r="F3" s="838"/>
      <c r="G3" s="833" t="s">
        <v>26</v>
      </c>
      <c r="H3" s="834"/>
      <c r="I3" s="834"/>
      <c r="J3" s="834"/>
      <c r="K3" s="834"/>
      <c r="L3" s="838" t="s">
        <v>22</v>
      </c>
      <c r="M3" s="838"/>
      <c r="N3" s="838"/>
      <c r="O3" s="838"/>
      <c r="P3" s="838" t="s">
        <v>34</v>
      </c>
      <c r="Q3" s="844" t="s">
        <v>14</v>
      </c>
      <c r="R3" s="7"/>
    </row>
    <row r="4" spans="1:19" s="3" customFormat="1" ht="14.25" customHeight="1">
      <c r="A4" s="844"/>
      <c r="B4" s="838"/>
      <c r="C4" s="838" t="s">
        <v>20</v>
      </c>
      <c r="D4" s="832" t="s">
        <v>21</v>
      </c>
      <c r="E4" s="832"/>
      <c r="F4" s="832"/>
      <c r="G4" s="838" t="s">
        <v>20</v>
      </c>
      <c r="H4" s="835" t="s">
        <v>21</v>
      </c>
      <c r="I4" s="836"/>
      <c r="J4" s="836"/>
      <c r="K4" s="837"/>
      <c r="L4" s="838" t="s">
        <v>20</v>
      </c>
      <c r="M4" s="832" t="s">
        <v>21</v>
      </c>
      <c r="N4" s="832"/>
      <c r="O4" s="832"/>
      <c r="P4" s="838"/>
      <c r="Q4" s="844"/>
      <c r="R4" s="6"/>
      <c r="S4" s="4"/>
    </row>
    <row r="5" spans="1:19" s="3" customFormat="1" ht="60" customHeight="1">
      <c r="A5" s="844"/>
      <c r="B5" s="838"/>
      <c r="C5" s="838"/>
      <c r="D5" s="8" t="s">
        <v>17</v>
      </c>
      <c r="E5" s="8" t="s">
        <v>18</v>
      </c>
      <c r="F5" s="8" t="s">
        <v>19</v>
      </c>
      <c r="G5" s="838"/>
      <c r="H5" s="8" t="s">
        <v>17</v>
      </c>
      <c r="I5" s="8" t="s">
        <v>18</v>
      </c>
      <c r="J5" s="8" t="s">
        <v>19</v>
      </c>
      <c r="K5" s="8" t="s">
        <v>32</v>
      </c>
      <c r="L5" s="838"/>
      <c r="M5" s="8" t="s">
        <v>17</v>
      </c>
      <c r="N5" s="8" t="s">
        <v>18</v>
      </c>
      <c r="O5" s="8" t="s">
        <v>19</v>
      </c>
      <c r="P5" s="838"/>
      <c r="Q5" s="844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41" t="s">
        <v>23</v>
      </c>
      <c r="B18" s="842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43" t="s">
        <v>24</v>
      </c>
      <c r="P19" s="843"/>
      <c r="Q19" s="843"/>
    </row>
  </sheetData>
  <sheetProtection/>
  <mergeCells count="17"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  <mergeCell ref="D4:F4"/>
    <mergeCell ref="G3:K3"/>
    <mergeCell ref="H4:K4"/>
    <mergeCell ref="P3:P5"/>
    <mergeCell ref="L3:O3"/>
    <mergeCell ref="L4:L5"/>
    <mergeCell ref="M4:O4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342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331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330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G4:L4"/>
    <mergeCell ref="M4:R4"/>
    <mergeCell ref="V4:V6"/>
    <mergeCell ref="C5:C6"/>
    <mergeCell ref="D5:F5"/>
    <mergeCell ref="G5:G6"/>
    <mergeCell ref="H5:K5"/>
    <mergeCell ref="L5:L6"/>
    <mergeCell ref="N5:Q5"/>
    <mergeCell ref="R5:R6"/>
    <mergeCell ref="A20:B20"/>
    <mergeCell ref="B21:T21"/>
    <mergeCell ref="M5:M6"/>
    <mergeCell ref="S4:S6"/>
    <mergeCell ref="T4:T6"/>
    <mergeCell ref="U4:U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636"/>
      <c r="AH1" s="636"/>
      <c r="AI1" s="146"/>
      <c r="AJ1" s="146"/>
    </row>
    <row r="2" spans="1:36" s="148" customFormat="1" ht="22.5" customHeight="1">
      <c r="A2" s="853" t="s">
        <v>324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637"/>
      <c r="AH2" s="637"/>
      <c r="AI2" s="147"/>
      <c r="AJ2" s="147"/>
    </row>
    <row r="3" spans="1:3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658"/>
      <c r="AH3" s="658"/>
      <c r="AI3" s="147"/>
      <c r="AJ3" s="147"/>
    </row>
    <row r="4" spans="1:35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72" t="s">
        <v>323</v>
      </c>
      <c r="N4" s="873"/>
      <c r="O4" s="873"/>
      <c r="P4" s="873"/>
      <c r="Q4" s="873"/>
      <c r="R4" s="874"/>
      <c r="S4" s="860" t="s">
        <v>325</v>
      </c>
      <c r="T4" s="861"/>
      <c r="U4" s="861"/>
      <c r="V4" s="861"/>
      <c r="W4" s="861"/>
      <c r="X4" s="862"/>
      <c r="Y4" s="860" t="s">
        <v>307</v>
      </c>
      <c r="Z4" s="861"/>
      <c r="AA4" s="861"/>
      <c r="AB4" s="861"/>
      <c r="AC4" s="861"/>
      <c r="AD4" s="862"/>
      <c r="AE4" s="845" t="s">
        <v>43</v>
      </c>
      <c r="AF4" s="846" t="s">
        <v>14</v>
      </c>
      <c r="AG4" s="845" t="s">
        <v>327</v>
      </c>
      <c r="AH4" s="867" t="s">
        <v>313</v>
      </c>
      <c r="AI4" s="150"/>
    </row>
    <row r="5" spans="1:36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75" t="s">
        <v>38</v>
      </c>
      <c r="N5" s="876" t="s">
        <v>21</v>
      </c>
      <c r="O5" s="877"/>
      <c r="P5" s="877"/>
      <c r="Q5" s="878"/>
      <c r="R5" s="879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55" t="s">
        <v>38</v>
      </c>
      <c r="Z5" s="847" t="s">
        <v>21</v>
      </c>
      <c r="AA5" s="848"/>
      <c r="AB5" s="848"/>
      <c r="AC5" s="849"/>
      <c r="AD5" s="850" t="s">
        <v>37</v>
      </c>
      <c r="AE5" s="845"/>
      <c r="AF5" s="846"/>
      <c r="AG5" s="845"/>
      <c r="AH5" s="867"/>
      <c r="AI5" s="152"/>
      <c r="AJ5" s="153"/>
    </row>
    <row r="6" spans="1:36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75"/>
      <c r="N6" s="729" t="s">
        <v>39</v>
      </c>
      <c r="O6" s="729" t="s">
        <v>40</v>
      </c>
      <c r="P6" s="729" t="s">
        <v>41</v>
      </c>
      <c r="Q6" s="729" t="s">
        <v>42</v>
      </c>
      <c r="R6" s="880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55"/>
      <c r="Z6" s="149" t="s">
        <v>39</v>
      </c>
      <c r="AA6" s="149" t="s">
        <v>40</v>
      </c>
      <c r="AB6" s="149" t="s">
        <v>41</v>
      </c>
      <c r="AC6" s="149" t="s">
        <v>42</v>
      </c>
      <c r="AD6" s="851"/>
      <c r="AE6" s="845"/>
      <c r="AF6" s="846"/>
      <c r="AG6" s="845"/>
      <c r="AH6" s="86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870" t="s">
        <v>23</v>
      </c>
      <c r="B20" s="871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866"/>
      <c r="AC21" s="866"/>
      <c r="AD21" s="866"/>
      <c r="AE21" s="866"/>
      <c r="AF21" s="866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AC19" sqref="AC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636"/>
      <c r="AH1" s="636"/>
      <c r="AI1" s="146"/>
      <c r="AJ1" s="146"/>
    </row>
    <row r="2" spans="1:36" s="148" customFormat="1" ht="22.5" customHeight="1">
      <c r="A2" s="853" t="s">
        <v>332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637"/>
      <c r="AH2" s="637"/>
      <c r="AI2" s="147"/>
      <c r="AJ2" s="147"/>
    </row>
    <row r="3" spans="1:3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658"/>
      <c r="AH3" s="658"/>
      <c r="AI3" s="147"/>
      <c r="AJ3" s="147"/>
    </row>
    <row r="4" spans="1:35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72" t="s">
        <v>323</v>
      </c>
      <c r="N4" s="873"/>
      <c r="O4" s="873"/>
      <c r="P4" s="873"/>
      <c r="Q4" s="873"/>
      <c r="R4" s="874"/>
      <c r="S4" s="860" t="s">
        <v>325</v>
      </c>
      <c r="T4" s="861"/>
      <c r="U4" s="861"/>
      <c r="V4" s="861"/>
      <c r="W4" s="861"/>
      <c r="X4" s="862"/>
      <c r="Y4" s="860" t="s">
        <v>307</v>
      </c>
      <c r="Z4" s="861"/>
      <c r="AA4" s="861"/>
      <c r="AB4" s="861"/>
      <c r="AC4" s="861"/>
      <c r="AD4" s="862"/>
      <c r="AE4" s="845" t="s">
        <v>43</v>
      </c>
      <c r="AF4" s="846" t="s">
        <v>14</v>
      </c>
      <c r="AG4" s="845" t="s">
        <v>333</v>
      </c>
      <c r="AH4" s="867" t="s">
        <v>313</v>
      </c>
      <c r="AI4" s="150"/>
    </row>
    <row r="5" spans="1:36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75" t="s">
        <v>38</v>
      </c>
      <c r="N5" s="876" t="s">
        <v>21</v>
      </c>
      <c r="O5" s="877"/>
      <c r="P5" s="877"/>
      <c r="Q5" s="878"/>
      <c r="R5" s="879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55" t="s">
        <v>38</v>
      </c>
      <c r="Z5" s="847" t="s">
        <v>21</v>
      </c>
      <c r="AA5" s="848"/>
      <c r="AB5" s="848"/>
      <c r="AC5" s="849"/>
      <c r="AD5" s="850" t="s">
        <v>37</v>
      </c>
      <c r="AE5" s="845"/>
      <c r="AF5" s="846"/>
      <c r="AG5" s="845"/>
      <c r="AH5" s="867"/>
      <c r="AI5" s="152"/>
      <c r="AJ5" s="153"/>
    </row>
    <row r="6" spans="1:36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75"/>
      <c r="N6" s="729" t="s">
        <v>39</v>
      </c>
      <c r="O6" s="729" t="s">
        <v>40</v>
      </c>
      <c r="P6" s="729" t="s">
        <v>41</v>
      </c>
      <c r="Q6" s="729" t="s">
        <v>42</v>
      </c>
      <c r="R6" s="880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55"/>
      <c r="Z6" s="149" t="s">
        <v>39</v>
      </c>
      <c r="AA6" s="149" t="s">
        <v>40</v>
      </c>
      <c r="AB6" s="149" t="s">
        <v>41</v>
      </c>
      <c r="AC6" s="149" t="s">
        <v>42</v>
      </c>
      <c r="AD6" s="851"/>
      <c r="AE6" s="845"/>
      <c r="AF6" s="846"/>
      <c r="AG6" s="845"/>
      <c r="AH6" s="86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870" t="s">
        <v>23</v>
      </c>
      <c r="B20" s="871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866"/>
      <c r="AC21" s="866"/>
      <c r="AD21" s="866"/>
      <c r="AE21" s="866"/>
      <c r="AF21" s="866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326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318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317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306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87"/>
      <c r="N4" s="888"/>
      <c r="O4" s="888"/>
      <c r="P4" s="888"/>
      <c r="Q4" s="888"/>
      <c r="R4" s="88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81" t="s">
        <v>38</v>
      </c>
      <c r="N5" s="882" t="s">
        <v>21</v>
      </c>
      <c r="O5" s="883"/>
      <c r="P5" s="883"/>
      <c r="Q5" s="884"/>
      <c r="R5" s="885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81"/>
      <c r="N6" s="660" t="s">
        <v>39</v>
      </c>
      <c r="O6" s="660" t="s">
        <v>40</v>
      </c>
      <c r="P6" s="660" t="s">
        <v>41</v>
      </c>
      <c r="Q6" s="660" t="s">
        <v>42</v>
      </c>
      <c r="R6" s="886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 t="s">
        <v>50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09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09"/>
      <c r="Z5" s="908"/>
      <c r="AA5" s="6"/>
      <c r="AB5" s="4"/>
    </row>
    <row r="6" spans="1:28" s="3" customFormat="1" ht="73.5" customHeight="1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09"/>
      <c r="Z6" s="908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899" t="s">
        <v>23</v>
      </c>
      <c r="B20" s="900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  <mergeCell ref="A3:Z3"/>
    <mergeCell ref="A20:B20"/>
    <mergeCell ref="H5:K5"/>
    <mergeCell ref="L5:L6"/>
    <mergeCell ref="S4:X4"/>
    <mergeCell ref="X5:X6"/>
    <mergeCell ref="B21:Z21"/>
    <mergeCell ref="G4:L4"/>
    <mergeCell ref="M5:M6"/>
    <mergeCell ref="N5:Q5"/>
    <mergeCell ref="S5:S6"/>
    <mergeCell ref="T5:W5"/>
    <mergeCell ref="D5:F5"/>
    <mergeCell ref="G5:G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1">
      <selection activeCell="A1" sqref="A1:T1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372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+'26.9.2013'!M20</f>
        <v>586.5480000000001</v>
      </c>
      <c r="N25" s="163">
        <f>+'26.9.2013'!N20</f>
        <v>144.436</v>
      </c>
      <c r="O25" s="163">
        <f>+'26.9.2013'!O20</f>
        <v>321.916</v>
      </c>
      <c r="P25" s="163">
        <f>+'26.9.2013'!P20</f>
        <v>116.99600000000002</v>
      </c>
      <c r="Q25" s="163">
        <f>+'26.9.2013'!Q20</f>
        <v>3.2</v>
      </c>
      <c r="R25" s="163">
        <f>+'26.9.2013'!R20</f>
        <v>79406.5</v>
      </c>
    </row>
    <row r="26" spans="12:18" ht="15">
      <c r="L26" s="831" t="s">
        <v>363</v>
      </c>
      <c r="M26" s="163">
        <f aca="true" t="shared" si="7" ref="M26:R26">+M20-M25</f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/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12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12"/>
      <c r="Z5" s="908"/>
      <c r="AA5" s="6"/>
      <c r="AB5" s="4"/>
    </row>
    <row r="6" spans="1:28" s="3" customFormat="1" ht="73.5" customHeight="1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12"/>
      <c r="Z6" s="908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10" t="s">
        <v>23</v>
      </c>
      <c r="B20" s="911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 t="s">
        <v>305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12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12"/>
      <c r="Z5" s="908"/>
      <c r="AA5" s="6"/>
      <c r="AB5" s="4"/>
    </row>
    <row r="6" spans="1:28" s="3" customFormat="1" ht="76.5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12"/>
      <c r="Z6" s="908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10" t="s">
        <v>23</v>
      </c>
      <c r="B20" s="911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298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95.25" customHeight="1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13" t="s">
        <v>23</v>
      </c>
      <c r="B20" s="913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0:B2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52" t="s">
        <v>52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73.5" customHeight="1">
      <c r="A4" s="923" t="s">
        <v>0</v>
      </c>
      <c r="B4" s="856" t="s">
        <v>160</v>
      </c>
      <c r="C4" s="916" t="s">
        <v>26</v>
      </c>
      <c r="D4" s="917"/>
      <c r="E4" s="917"/>
      <c r="F4" s="917"/>
      <c r="G4" s="917"/>
      <c r="H4" s="918"/>
      <c r="I4" s="916" t="s">
        <v>44</v>
      </c>
      <c r="J4" s="917"/>
      <c r="K4" s="917"/>
      <c r="L4" s="917"/>
      <c r="M4" s="917"/>
      <c r="N4" s="918"/>
      <c r="O4" s="919" t="s">
        <v>45</v>
      </c>
      <c r="P4" s="920"/>
      <c r="Q4" s="920"/>
      <c r="R4" s="920"/>
      <c r="S4" s="920"/>
      <c r="T4" s="921"/>
      <c r="U4" s="922" t="s">
        <v>43</v>
      </c>
      <c r="V4" s="923" t="s">
        <v>14</v>
      </c>
      <c r="W4" s="150"/>
    </row>
    <row r="5" spans="1:24" s="151" customFormat="1" ht="39" customHeight="1">
      <c r="A5" s="923"/>
      <c r="B5" s="856"/>
      <c r="C5" s="855" t="s">
        <v>38</v>
      </c>
      <c r="D5" s="869" t="s">
        <v>21</v>
      </c>
      <c r="E5" s="869"/>
      <c r="F5" s="869"/>
      <c r="G5" s="869"/>
      <c r="H5" s="850" t="s">
        <v>202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922"/>
      <c r="V5" s="923"/>
      <c r="W5" s="152"/>
      <c r="X5" s="153"/>
    </row>
    <row r="6" spans="1:24" s="151" customFormat="1" ht="73.5" customHeight="1">
      <c r="A6" s="923"/>
      <c r="B6" s="856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922"/>
      <c r="V6" s="923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14" t="s">
        <v>23</v>
      </c>
      <c r="B36" s="915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87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95.25" customHeight="1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24" t="s">
        <v>23</v>
      </c>
      <c r="B17" s="925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7:B17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52" t="s">
        <v>86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73.5" customHeight="1">
      <c r="A4" s="846" t="s">
        <v>0</v>
      </c>
      <c r="B4" s="855" t="s">
        <v>181</v>
      </c>
      <c r="C4" s="857" t="s">
        <v>26</v>
      </c>
      <c r="D4" s="858"/>
      <c r="E4" s="858"/>
      <c r="F4" s="858"/>
      <c r="G4" s="858"/>
      <c r="H4" s="859"/>
      <c r="I4" s="857" t="s">
        <v>44</v>
      </c>
      <c r="J4" s="858"/>
      <c r="K4" s="858"/>
      <c r="L4" s="858"/>
      <c r="M4" s="858"/>
      <c r="N4" s="859"/>
      <c r="O4" s="860" t="s">
        <v>45</v>
      </c>
      <c r="P4" s="861"/>
      <c r="Q4" s="861"/>
      <c r="R4" s="861"/>
      <c r="S4" s="861"/>
      <c r="T4" s="862"/>
      <c r="U4" s="845" t="s">
        <v>43</v>
      </c>
      <c r="V4" s="846" t="s">
        <v>14</v>
      </c>
      <c r="W4" s="150"/>
    </row>
    <row r="5" spans="1:24" s="151" customFormat="1" ht="39" customHeight="1">
      <c r="A5" s="846"/>
      <c r="B5" s="855"/>
      <c r="C5" s="855" t="s">
        <v>38</v>
      </c>
      <c r="D5" s="869" t="s">
        <v>21</v>
      </c>
      <c r="E5" s="869"/>
      <c r="F5" s="869"/>
      <c r="G5" s="869"/>
      <c r="H5" s="850" t="s">
        <v>202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845"/>
      <c r="V5" s="846"/>
      <c r="W5" s="152"/>
      <c r="X5" s="153"/>
    </row>
    <row r="6" spans="1:24" s="151" customFormat="1" ht="73.5" customHeight="1">
      <c r="A6" s="846"/>
      <c r="B6" s="855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845"/>
      <c r="V6" s="846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13" t="s">
        <v>23</v>
      </c>
      <c r="B35" s="913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52" t="s">
        <v>89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99.75" customHeight="1">
      <c r="A4" s="923" t="s">
        <v>0</v>
      </c>
      <c r="B4" s="856" t="s">
        <v>160</v>
      </c>
      <c r="C4" s="916" t="s">
        <v>26</v>
      </c>
      <c r="D4" s="917"/>
      <c r="E4" s="917"/>
      <c r="F4" s="917"/>
      <c r="G4" s="917"/>
      <c r="H4" s="918"/>
      <c r="I4" s="916" t="s">
        <v>44</v>
      </c>
      <c r="J4" s="917"/>
      <c r="K4" s="917"/>
      <c r="L4" s="917"/>
      <c r="M4" s="917"/>
      <c r="N4" s="918"/>
      <c r="O4" s="919" t="s">
        <v>45</v>
      </c>
      <c r="P4" s="920"/>
      <c r="Q4" s="920"/>
      <c r="R4" s="920"/>
      <c r="S4" s="920"/>
      <c r="T4" s="921"/>
      <c r="U4" s="922" t="s">
        <v>43</v>
      </c>
      <c r="V4" s="923" t="s">
        <v>14</v>
      </c>
      <c r="W4" s="150"/>
    </row>
    <row r="5" spans="1:24" s="151" customFormat="1" ht="39" customHeight="1">
      <c r="A5" s="923"/>
      <c r="B5" s="856"/>
      <c r="C5" s="855" t="s">
        <v>38</v>
      </c>
      <c r="D5" s="869" t="s">
        <v>21</v>
      </c>
      <c r="E5" s="869"/>
      <c r="F5" s="869"/>
      <c r="G5" s="869"/>
      <c r="H5" s="850" t="s">
        <v>201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922"/>
      <c r="V5" s="923"/>
      <c r="W5" s="152"/>
      <c r="X5" s="153"/>
    </row>
    <row r="6" spans="1:24" s="151" customFormat="1" ht="73.5" customHeight="1">
      <c r="A6" s="923"/>
      <c r="B6" s="856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922"/>
      <c r="V6" s="923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24" t="s">
        <v>23</v>
      </c>
      <c r="B29" s="925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299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933" t="s">
        <v>0</v>
      </c>
      <c r="B4" s="845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45" t="s">
        <v>43</v>
      </c>
      <c r="Z4" s="845" t="s">
        <v>14</v>
      </c>
    </row>
    <row r="5" spans="1:26" s="151" customFormat="1" ht="15.75" customHeight="1">
      <c r="A5" s="933"/>
      <c r="B5" s="845"/>
      <c r="C5" s="922" t="s">
        <v>20</v>
      </c>
      <c r="D5" s="932" t="s">
        <v>21</v>
      </c>
      <c r="E5" s="932"/>
      <c r="F5" s="932"/>
      <c r="G5" s="845" t="s">
        <v>38</v>
      </c>
      <c r="H5" s="940" t="s">
        <v>21</v>
      </c>
      <c r="I5" s="940"/>
      <c r="J5" s="940"/>
      <c r="K5" s="940"/>
      <c r="L5" s="930" t="s">
        <v>202</v>
      </c>
      <c r="M5" s="845" t="s">
        <v>38</v>
      </c>
      <c r="N5" s="927" t="s">
        <v>21</v>
      </c>
      <c r="O5" s="928"/>
      <c r="P5" s="928"/>
      <c r="Q5" s="929"/>
      <c r="R5" s="930" t="s">
        <v>37</v>
      </c>
      <c r="S5" s="845" t="s">
        <v>38</v>
      </c>
      <c r="T5" s="927" t="s">
        <v>21</v>
      </c>
      <c r="U5" s="928"/>
      <c r="V5" s="928"/>
      <c r="W5" s="929"/>
      <c r="X5" s="930" t="s">
        <v>37</v>
      </c>
      <c r="Y5" s="845"/>
      <c r="Z5" s="845"/>
    </row>
    <row r="6" spans="1:26" s="151" customFormat="1" ht="95.25" customHeight="1">
      <c r="A6" s="933"/>
      <c r="B6" s="845"/>
      <c r="C6" s="922"/>
      <c r="D6" s="371" t="s">
        <v>17</v>
      </c>
      <c r="E6" s="371" t="s">
        <v>18</v>
      </c>
      <c r="F6" s="371" t="s">
        <v>19</v>
      </c>
      <c r="G6" s="845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45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45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45"/>
      <c r="Z6" s="845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926" t="s">
        <v>23</v>
      </c>
      <c r="B30" s="926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0:B3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933" t="s">
        <v>0</v>
      </c>
      <c r="B4" s="845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45" t="s">
        <v>43</v>
      </c>
      <c r="Z4" s="845" t="s">
        <v>14</v>
      </c>
    </row>
    <row r="5" spans="1:26" s="151" customFormat="1" ht="15.75" customHeight="1">
      <c r="A5" s="933"/>
      <c r="B5" s="845"/>
      <c r="C5" s="922" t="s">
        <v>20</v>
      </c>
      <c r="D5" s="932" t="s">
        <v>21</v>
      </c>
      <c r="E5" s="932"/>
      <c r="F5" s="932"/>
      <c r="G5" s="845" t="s">
        <v>38</v>
      </c>
      <c r="H5" s="940" t="s">
        <v>21</v>
      </c>
      <c r="I5" s="940"/>
      <c r="J5" s="940"/>
      <c r="K5" s="940"/>
      <c r="L5" s="930" t="s">
        <v>202</v>
      </c>
      <c r="M5" s="845" t="s">
        <v>38</v>
      </c>
      <c r="N5" s="927" t="s">
        <v>21</v>
      </c>
      <c r="O5" s="928"/>
      <c r="P5" s="928"/>
      <c r="Q5" s="929"/>
      <c r="R5" s="930" t="s">
        <v>37</v>
      </c>
      <c r="S5" s="845" t="s">
        <v>38</v>
      </c>
      <c r="T5" s="927" t="s">
        <v>21</v>
      </c>
      <c r="U5" s="928"/>
      <c r="V5" s="928"/>
      <c r="W5" s="929"/>
      <c r="X5" s="930" t="s">
        <v>37</v>
      </c>
      <c r="Y5" s="845"/>
      <c r="Z5" s="845"/>
    </row>
    <row r="6" spans="1:26" s="151" customFormat="1" ht="102">
      <c r="A6" s="933"/>
      <c r="B6" s="845"/>
      <c r="C6" s="922"/>
      <c r="D6" s="371" t="s">
        <v>17</v>
      </c>
      <c r="E6" s="371" t="s">
        <v>18</v>
      </c>
      <c r="F6" s="371" t="s">
        <v>19</v>
      </c>
      <c r="G6" s="845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45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45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45"/>
      <c r="Z6" s="845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926" t="s">
        <v>23</v>
      </c>
      <c r="B32" s="926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2:B32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301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933" t="s">
        <v>0</v>
      </c>
      <c r="B4" s="845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45" t="s">
        <v>43</v>
      </c>
      <c r="Z4" s="845" t="s">
        <v>14</v>
      </c>
    </row>
    <row r="5" spans="1:26" s="151" customFormat="1" ht="15.75" customHeight="1">
      <c r="A5" s="933"/>
      <c r="B5" s="845"/>
      <c r="C5" s="922" t="s">
        <v>20</v>
      </c>
      <c r="D5" s="932" t="s">
        <v>21</v>
      </c>
      <c r="E5" s="932"/>
      <c r="F5" s="932"/>
      <c r="G5" s="845" t="s">
        <v>38</v>
      </c>
      <c r="H5" s="940" t="s">
        <v>21</v>
      </c>
      <c r="I5" s="940"/>
      <c r="J5" s="940"/>
      <c r="K5" s="940"/>
      <c r="L5" s="930" t="s">
        <v>202</v>
      </c>
      <c r="M5" s="845" t="s">
        <v>38</v>
      </c>
      <c r="N5" s="927" t="s">
        <v>21</v>
      </c>
      <c r="O5" s="928"/>
      <c r="P5" s="928"/>
      <c r="Q5" s="929"/>
      <c r="R5" s="930" t="s">
        <v>37</v>
      </c>
      <c r="S5" s="845" t="s">
        <v>38</v>
      </c>
      <c r="T5" s="927" t="s">
        <v>21</v>
      </c>
      <c r="U5" s="928"/>
      <c r="V5" s="928"/>
      <c r="W5" s="929"/>
      <c r="X5" s="930" t="s">
        <v>37</v>
      </c>
      <c r="Y5" s="845"/>
      <c r="Z5" s="845"/>
    </row>
    <row r="6" spans="1:26" s="151" customFormat="1" ht="95.25" customHeight="1">
      <c r="A6" s="933"/>
      <c r="B6" s="845"/>
      <c r="C6" s="922"/>
      <c r="D6" s="371" t="s">
        <v>17</v>
      </c>
      <c r="E6" s="371" t="s">
        <v>18</v>
      </c>
      <c r="F6" s="371" t="s">
        <v>19</v>
      </c>
      <c r="G6" s="845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45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45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45"/>
      <c r="Z6" s="845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926" t="s">
        <v>23</v>
      </c>
      <c r="B38" s="926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A38:B3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6" sqref="M16:U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370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+'19.9.2013'!M20</f>
        <v>558.9700000000001</v>
      </c>
      <c r="N25" s="163">
        <f>+'19.9.2013'!N20</f>
        <v>136.097</v>
      </c>
      <c r="O25" s="163">
        <f>+'19.9.2013'!O20</f>
        <v>309.24299999999994</v>
      </c>
      <c r="P25" s="163">
        <f>+'19.9.2013'!P20</f>
        <v>112.33000000000001</v>
      </c>
      <c r="Q25" s="163">
        <f>+'19.9.2013'!Q20</f>
        <v>1.3</v>
      </c>
      <c r="R25" s="163">
        <f>+'19.9.2013'!R20</f>
        <v>77982.5</v>
      </c>
    </row>
    <row r="26" spans="12:18" ht="15">
      <c r="L26" s="831" t="s">
        <v>363</v>
      </c>
      <c r="M26" s="163">
        <f aca="true" t="shared" si="7" ref="M26:R26">+M20-M25</f>
        <v>27.577999999999975</v>
      </c>
      <c r="N26" s="163">
        <f t="shared" si="7"/>
        <v>8.338999999999999</v>
      </c>
      <c r="O26" s="163">
        <f t="shared" si="7"/>
        <v>12.673000000000059</v>
      </c>
      <c r="P26" s="163">
        <f t="shared" si="7"/>
        <v>4.666000000000011</v>
      </c>
      <c r="Q26" s="163">
        <f t="shared" si="7"/>
        <v>1.9000000000000001</v>
      </c>
      <c r="R26" s="163">
        <f t="shared" si="7"/>
        <v>1424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302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102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941" t="s">
        <v>23</v>
      </c>
      <c r="B21" s="941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A21:B21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52" t="s">
        <v>88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30" customHeight="1">
      <c r="A4" s="846" t="s">
        <v>0</v>
      </c>
      <c r="B4" s="855" t="s">
        <v>51</v>
      </c>
      <c r="C4" s="857" t="s">
        <v>26</v>
      </c>
      <c r="D4" s="858"/>
      <c r="E4" s="858"/>
      <c r="F4" s="858"/>
      <c r="G4" s="858"/>
      <c r="H4" s="859"/>
      <c r="I4" s="857" t="s">
        <v>44</v>
      </c>
      <c r="J4" s="858"/>
      <c r="K4" s="858"/>
      <c r="L4" s="858"/>
      <c r="M4" s="858"/>
      <c r="N4" s="859"/>
      <c r="O4" s="860" t="s">
        <v>45</v>
      </c>
      <c r="P4" s="861"/>
      <c r="Q4" s="861"/>
      <c r="R4" s="861"/>
      <c r="S4" s="861"/>
      <c r="T4" s="862"/>
      <c r="U4" s="845" t="s">
        <v>43</v>
      </c>
      <c r="V4" s="846" t="s">
        <v>14</v>
      </c>
      <c r="W4" s="150"/>
    </row>
    <row r="5" spans="1:24" s="151" customFormat="1" ht="18" customHeight="1">
      <c r="A5" s="846"/>
      <c r="B5" s="855"/>
      <c r="C5" s="855" t="s">
        <v>38</v>
      </c>
      <c r="D5" s="869" t="s">
        <v>21</v>
      </c>
      <c r="E5" s="869"/>
      <c r="F5" s="869"/>
      <c r="G5" s="869"/>
      <c r="H5" s="850" t="s">
        <v>201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845"/>
      <c r="V5" s="846"/>
      <c r="W5" s="152"/>
      <c r="X5" s="153"/>
    </row>
    <row r="6" spans="1:24" s="151" customFormat="1" ht="102">
      <c r="A6" s="846"/>
      <c r="B6" s="855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845"/>
      <c r="V6" s="846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870" t="s">
        <v>23</v>
      </c>
      <c r="B40" s="871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303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102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23" t="s">
        <v>23</v>
      </c>
      <c r="B8" s="923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8:B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304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102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942" t="s">
        <v>23</v>
      </c>
      <c r="B13" s="942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A13:B13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5" sqref="M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368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84.899</v>
      </c>
      <c r="N15" s="471">
        <v>16.2</v>
      </c>
      <c r="O15" s="471">
        <v>59.489</v>
      </c>
      <c r="P15" s="471">
        <v>9.21</v>
      </c>
      <c r="Q15" s="471"/>
      <c r="R15" s="618">
        <v>11071.27</v>
      </c>
      <c r="S15" s="604">
        <f t="shared" si="0"/>
        <v>0.9031808510638298</v>
      </c>
      <c r="T15" s="473" t="s">
        <v>360</v>
      </c>
      <c r="U15" s="756">
        <f>26.6+7.2</f>
        <v>33.800000000000004</v>
      </c>
      <c r="V15" s="646">
        <f t="shared" si="3"/>
        <v>118.69900000000001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568.6690000000002</v>
      </c>
      <c r="N20" s="821">
        <f t="shared" si="5"/>
        <v>136.877</v>
      </c>
      <c r="O20" s="820">
        <f t="shared" si="5"/>
        <v>318.282</v>
      </c>
      <c r="P20" s="820">
        <f t="shared" si="5"/>
        <v>112.21000000000002</v>
      </c>
      <c r="Q20" s="820">
        <f t="shared" si="5"/>
        <v>1.3</v>
      </c>
      <c r="R20" s="822">
        <f t="shared" si="5"/>
        <v>78249.27</v>
      </c>
      <c r="S20" s="823">
        <f t="shared" si="0"/>
        <v>0.761058500444321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666.3400000000001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568.6690000000002</v>
      </c>
      <c r="N24" s="163">
        <f t="shared" si="6"/>
        <v>136.877</v>
      </c>
      <c r="O24" s="163">
        <f t="shared" si="6"/>
        <v>318.282</v>
      </c>
      <c r="P24" s="163">
        <f t="shared" si="6"/>
        <v>112.21000000000002</v>
      </c>
      <c r="Q24" s="163">
        <f t="shared" si="6"/>
        <v>1.3</v>
      </c>
      <c r="R24" s="163">
        <f t="shared" si="6"/>
        <v>78249.27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33.05100000000016</v>
      </c>
      <c r="N26" s="163">
        <f t="shared" si="7"/>
        <v>9.376999999999981</v>
      </c>
      <c r="O26" s="163">
        <f t="shared" si="7"/>
        <v>34.54199999999997</v>
      </c>
      <c r="P26" s="163">
        <f t="shared" si="7"/>
        <v>4.7520000000000095</v>
      </c>
      <c r="Q26" s="163">
        <f t="shared" si="7"/>
        <v>0</v>
      </c>
      <c r="R26" s="163">
        <f t="shared" si="7"/>
        <v>8280.37000000001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P9" sqref="P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368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77982.5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77982.5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367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76594.8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76594.8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356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69968.9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69968.9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67845.25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S4:S6"/>
    <mergeCell ref="T4:T6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348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68073.59000000001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12352.590000000011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16.732000000000085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S4:S6"/>
    <mergeCell ref="T4:T6"/>
    <mergeCell ref="L5:L6"/>
    <mergeCell ref="M5:M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348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2013-10-04T00:18:15Z</cp:lastPrinted>
  <dcterms:created xsi:type="dcterms:W3CDTF">2013-04-24T06:59:08Z</dcterms:created>
  <dcterms:modified xsi:type="dcterms:W3CDTF">2013-10-09T07:27:07Z</dcterms:modified>
  <cp:category/>
  <cp:version/>
  <cp:contentType/>
  <cp:contentStatus/>
</cp:coreProperties>
</file>